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03-　決算統計担当\01-決算統計\R4年度\33_財政状況資料集の作成【3.19までに完成】\03_市町村からの提出★★★\33 新島村□▲○●※ラス差し替え後送付&amp;修正箇所は黒字に戻す\"/>
    </mc:Choice>
  </mc:AlternateContent>
  <bookViews>
    <workbookView xWindow="0" yWindow="0" windowWidth="23040" windowHeight="852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O36" i="10"/>
  <c r="BE36" i="10"/>
  <c r="AM36" i="10"/>
  <c r="CO35" i="10"/>
  <c r="AM35" i="10"/>
  <c r="CO34" i="10"/>
  <c r="BW34" i="10"/>
  <c r="BW35" i="10" s="1"/>
  <c r="BW36" i="10" s="1"/>
  <c r="BW37" i="10" s="1"/>
  <c r="BW38" i="10" s="1"/>
  <c r="BW39" i="10" s="1"/>
  <c r="BW40" i="10" s="1"/>
  <c r="AM34" i="10"/>
  <c r="C34" i="10"/>
  <c r="C35" i="10" s="1"/>
  <c r="C36" i="10" l="1"/>
  <c r="C37"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<sst xmlns="http://schemas.openxmlformats.org/spreadsheetml/2006/main" count="1134" uniqueCount="592">
  <si>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</si>
  <si>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</si>
  <si>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</si>
  <si>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</si>
  <si>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</si>
  <si>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</si>
  <si>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</si>
  <si>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</si>
  <si>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</si>
  <si>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</si>
  <si>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</si>
  <si>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</si>
  <si>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</si>
  <si>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</si>
  <si>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</si>
  <si>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</si>
  <si>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</si>
  <si>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</si>
  <si>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</si>
  <si>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</si>
  <si>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</si>
  <si>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</si>
  <si>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</si>
  <si>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</si>
  <si>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</si>
  <si>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</si>
  <si>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</si>
  <si>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</si>
  <si>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</si>
  <si>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</si>
  <si>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</si>
  <si>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</si>
  <si>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</si>
  <si>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</si>
  <si>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</si>
  <si>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</si>
  <si>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</si>
  <si>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</si>
  <si>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</si>
  <si>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</si>
  <si>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</si>
  <si>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</si>
  <si>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</si>
  <si>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</si>
  <si>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</si>
  <si>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</si>
  <si>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</si>
  <si>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</si>
  <si>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</si>
  <si>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</si>
  <si>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</si>
  <si>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</si>
  <si>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</si>
  <si>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</si>
  <si>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</si>
  <si>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</si>
  <si>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</si>
  <si>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</si>
  <si>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</si>
  <si>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</si>
  <si>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</si>
  <si>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</si>
  <si>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</si>
  <si>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</si>
  <si>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</si>
  <si>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</si>
  <si>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</si>
  <si>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</si>
  <si>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</si>
  <si>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</si>
  <si>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</si>
  <si>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</si>
  <si>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</si>
  <si>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</si>
  <si>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</si>
  <si>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</si>
  <si>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</si>
  <si>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</si>
  <si>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</si>
  <si>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</si>
  <si>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</si>
  <si>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</si>
  <si>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</si>
  <si>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</si>
  <si>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</si>
  <si>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</si>
  <si>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</si>
  <si>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</si>
  <si>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</si>
  <si>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</si>
  <si>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</si>
  <si>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</si>
  <si>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</si>
  <si>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</si>
  <si>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</si>
  <si>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</si>
  <si>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</si>
  <si>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</si>
  <si>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</si>
  <si>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</si>
  <si>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新島村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</si>
  <si>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</si>
  <si>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</si>
  <si>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</si>
  <si>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</si>
  <si>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</si>
  <si>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</si>
  <si>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</si>
  <si>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</si>
  <si>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</si>
  <si>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</si>
  <si>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</si>
  <si>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</si>
  <si>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</si>
  <si>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</si>
  <si>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</si>
  <si>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</si>
  <si>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</si>
  <si>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</si>
  <si>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</si>
  <si>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</si>
  <si>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</si>
  <si>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</si>
  <si>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</si>
  <si>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</si>
  <si>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</si>
  <si>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</si>
  <si>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</si>
  <si>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</si>
  <si>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</si>
  <si>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</si>
  <si>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</si>
  <si>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</si>
  <si>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</si>
  <si>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</si>
  <si>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</si>
  <si>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</si>
  <si>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</si>
  <si>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</si>
  <si>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</si>
  <si>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</si>
  <si>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</si>
  <si>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</si>
  <si>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</si>
  <si>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</si>
  <si>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</si>
  <si>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</si>
  <si>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</si>
  <si>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</si>
  <si>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</si>
  <si>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</si>
  <si>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</si>
  <si>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</si>
  <si>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</si>
  <si>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</si>
  <si>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</si>
  <si>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</si>
  <si>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</si>
  <si>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</si>
  <si>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</si>
  <si>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</si>
  <si>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</si>
  <si>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</si>
  <si>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</si>
  <si>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</si>
  <si>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</si>
  <si>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</si>
  <si>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</si>
  <si>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</si>
  <si>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</si>
  <si>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</si>
  <si>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</si>
  <si>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</si>
  <si>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</si>
  <si>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</si>
  <si>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</si>
  <si>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</si>
  <si>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</si>
  <si>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</si>
  <si>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</si>
  <si>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</si>
  <si>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</si>
  <si>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</si>
  <si>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</si>
  <si>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</si>
  <si>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</si>
  <si>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</si>
  <si>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</si>
  <si>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</si>
  <si>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</si>
  <si>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</si>
  <si>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</si>
  <si>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</si>
  <si>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</si>
  <si>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</si>
  <si>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</si>
  <si>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</si>
  <si>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</si>
  <si>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</si>
  <si>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</si>
  <si>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</si>
  <si>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</si>
  <si>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</si>
  <si>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</si>
  <si>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</si>
  <si>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</si>
  <si>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</si>
  <si>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</si>
  <si>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</si>
  <si>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</si>
  <si>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</si>
  <si>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</si>
  <si>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</si>
  <si>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</si>
  <si>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</si>
  <si>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</si>
  <si>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</si>
  <si>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東京都新島村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</si>
  <si>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</si>
  <si>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</si>
  <si>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</si>
  <si>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</si>
  <si>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</si>
  <si>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</si>
  <si>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</si>
  <si>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</si>
  <si>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</si>
  <si>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</si>
  <si>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</si>
  <si>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</si>
  <si>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</si>
  <si>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</si>
  <si>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</si>
  <si>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</si>
  <si>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</si>
  <si>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</si>
  <si>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</si>
  <si>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</si>
  <si>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</si>
  <si>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</si>
  <si>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</si>
  <si>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</si>
  <si>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</si>
  <si>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</si>
  <si>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</si>
  <si>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</si>
  <si>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</si>
  <si>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</si>
  <si>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</si>
  <si>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</si>
  <si>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</si>
  <si>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</si>
  <si>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</si>
  <si>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</si>
  <si>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</si>
  <si>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</si>
  <si>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</si>
  <si>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</si>
  <si>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</si>
  <si>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</si>
  <si>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</si>
  <si>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</si>
  <si>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</si>
  <si>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</si>
  <si>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</si>
  <si>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</si>
  <si>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</si>
  <si>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</si>
  <si>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</si>
  <si>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</si>
  <si>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</si>
  <si>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</si>
  <si>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</si>
  <si>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</si>
  <si>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</si>
  <si>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</si>
  <si>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</si>
  <si>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</si>
  <si>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</si>
  <si>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</si>
  <si>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</si>
  <si>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</si>
  <si>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</si>
  <si>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</si>
  <si>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</si>
  <si>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</si>
  <si>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</si>
  <si>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</si>
  <si>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</si>
  <si>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</si>
  <si>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</si>
  <si>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</si>
  <si>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</si>
  <si>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</si>
  <si>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</si>
  <si>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</si>
  <si>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</si>
  <si>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</si>
  <si>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</si>
  <si>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</si>
  <si>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</si>
  <si>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</si>
  <si>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</si>
  <si>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</si>
  <si>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</si>
  <si>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</si>
  <si>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</si>
  <si>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</si>
  <si>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</si>
  <si>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</si>
  <si>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</si>
  <si>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</si>
  <si>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</si>
  <si>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</si>
  <si>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</si>
  <si>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</si>
  <si>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</si>
  <si>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</si>
  <si>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</si>
  <si>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</si>
  <si>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</si>
  <si>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</si>
  <si>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</si>
  <si>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</si>
  <si>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</si>
  <si>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</si>
  <si>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</si>
  <si>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</si>
  <si>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</si>
  <si>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</si>
  <si>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</si>
  <si>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</si>
  <si>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</si>
  <si>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</si>
  <si>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</si>
  <si>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</si>
  <si>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</si>
  <si>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</si>
  <si>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</si>
  <si>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</si>
  <si>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</si>
  <si>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</si>
  <si>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</si>
  <si>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</si>
  <si>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</si>
  <si>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</si>
  <si>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</si>
  <si>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</si>
  <si>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</si>
  <si>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</si>
  <si>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</si>
  <si>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</si>
  <si>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</si>
  <si>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</si>
  <si>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</si>
  <si>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</si>
  <si>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</si>
  <si>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</si>
  <si>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</si>
  <si>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</si>
  <si>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</si>
  <si>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</si>
  <si>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</si>
  <si>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</si>
  <si>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</si>
  <si>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</si>
  <si>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</si>
  <si>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</si>
  <si>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</si>
  <si>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</si>
  <si>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</si>
  <si>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東京都新島村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</si>
  <si>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</si>
  <si>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</si>
  <si>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</si>
  <si>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</si>
  <si>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</si>
  <si>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</si>
  <si>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</si>
  <si>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</si>
  <si>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</si>
  <si>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</si>
  <si>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</si>
  <si>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</si>
  <si>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</si>
  <si>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</si>
  <si>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</si>
  <si>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</si>
  <si>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</si>
  <si>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</si>
  <si>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</si>
  <si>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</si>
  <si>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連絡船事業会計</t>
    <phoneticPr fontId="5"/>
  </si>
  <si>
    <t>-</t>
    <phoneticPr fontId="5"/>
  </si>
  <si>
    <t>温泉ロッジ事業会計</t>
    <phoneticPr fontId="5"/>
  </si>
  <si>
    <t>災害援護資金貸付事業会計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</si>
  <si>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</si>
  <si>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</si>
  <si>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</si>
  <si>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</si>
  <si>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</si>
  <si>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</si>
  <si>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</si>
  <si>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</si>
  <si>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</si>
  <si>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</si>
  <si>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</si>
  <si>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</si>
  <si>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</si>
  <si>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</si>
  <si>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</si>
  <si>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国民健康保険事業会計（直診勘定）</t>
    <phoneticPr fontId="5"/>
  </si>
  <si>
    <t>介護保険事業会計</t>
    <phoneticPr fontId="5"/>
  </si>
  <si>
    <t>後期高齢者医療事業会計</t>
    <phoneticPr fontId="5"/>
  </si>
  <si>
    <t>簡易水道事業会計</t>
    <phoneticPr fontId="5"/>
  </si>
  <si>
    <t>法非適用企業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</si>
  <si>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</si>
  <si>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</si>
  <si>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</si>
  <si>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</si>
  <si>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</si>
  <si>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</si>
  <si>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</si>
  <si>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</si>
  <si>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</si>
  <si>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</si>
  <si>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</si>
  <si>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</si>
  <si>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</si>
  <si>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</si>
  <si>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</si>
  <si>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</si>
  <si>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</si>
  <si>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</si>
  <si>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</si>
  <si>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</si>
  <si>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</si>
  <si>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</si>
  <si>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</si>
  <si>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</si>
  <si>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</si>
  <si>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</si>
  <si>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</si>
  <si>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</si>
  <si>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</si>
  <si>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</si>
  <si>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</si>
  <si>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</si>
  <si>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</si>
  <si>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</si>
  <si>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</si>
  <si>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</si>
  <si>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</si>
  <si>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</si>
  <si>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</si>
  <si>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</si>
  <si>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</si>
  <si>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</si>
  <si>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</si>
  <si>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</si>
  <si>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</si>
  <si>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</si>
  <si>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</si>
  <si>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</si>
  <si>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</si>
  <si>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</si>
  <si>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</si>
  <si>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</si>
  <si>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</si>
  <si>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</si>
  <si>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</si>
  <si>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</si>
  <si>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</si>
  <si>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</si>
  <si>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</si>
  <si>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</si>
  <si>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</si>
  <si>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</si>
  <si>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</si>
  <si>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</si>
  <si>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</si>
  <si>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</si>
  <si>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</si>
  <si>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</si>
  <si>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</si>
  <si>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</si>
  <si>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</si>
  <si>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</si>
  <si>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</si>
  <si>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</si>
  <si>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</si>
  <si>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</si>
  <si>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</si>
  <si>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</si>
  <si>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</si>
  <si>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</si>
  <si>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</si>
  <si>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</si>
  <si>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</si>
  <si>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</si>
  <si>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</si>
  <si>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</si>
  <si>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</si>
  <si>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</si>
  <si>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</si>
  <si>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</si>
  <si>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</si>
  <si>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</si>
  <si>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</si>
  <si>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</si>
  <si>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</si>
  <si>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</si>
  <si>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</si>
  <si>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</si>
  <si>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</si>
  <si>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</si>
  <si>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</si>
  <si>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</si>
  <si>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</si>
  <si>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</si>
  <si>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</si>
  <si>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</si>
  <si>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</si>
  <si>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</si>
  <si>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</si>
  <si>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</si>
  <si>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</si>
  <si>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</si>
  <si>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</si>
  <si>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</si>
  <si>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</si>
  <si>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</si>
  <si>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</si>
  <si>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</si>
  <si>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</si>
  <si>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</si>
  <si>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</si>
  <si>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</si>
  <si>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</si>
  <si>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</si>
  <si>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</si>
  <si>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</si>
  <si>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</si>
  <si>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</si>
  <si>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</si>
  <si>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</si>
  <si>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</si>
  <si>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</si>
  <si>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</si>
  <si>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</si>
  <si>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</si>
  <si>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</si>
  <si>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</si>
  <si>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</si>
  <si>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</si>
  <si>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</si>
  <si>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</si>
  <si>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</si>
  <si>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</si>
  <si>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</si>
  <si>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</si>
  <si>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9.75</t>
  </si>
  <si>
    <t>▲ 1.95</t>
  </si>
  <si>
    <t>一般会計</t>
  </si>
  <si>
    <t>介護保険事業会計</t>
  </si>
  <si>
    <t>国民健康保険事業会計（事業勘定）</t>
  </si>
  <si>
    <t>簡易水道事業会計</t>
  </si>
  <si>
    <t>下水道事業会計</t>
  </si>
  <si>
    <t>災害援護資金貸付事業会計</t>
  </si>
  <si>
    <t>後期高齢者医療事業会計</t>
  </si>
  <si>
    <t>連絡船事業会計</t>
  </si>
  <si>
    <t>その他会計（赤字）</t>
  </si>
  <si>
    <t>その他会計（黒字）</t>
  </si>
  <si>
    <t>（百万円）</t>
    <phoneticPr fontId="5"/>
  </si>
  <si>
    <t>H30</t>
    <phoneticPr fontId="5"/>
  </si>
  <si>
    <t>R01</t>
    <phoneticPr fontId="5"/>
  </si>
  <si>
    <t>R02</t>
    <phoneticPr fontId="5"/>
  </si>
  <si>
    <t>R03</t>
    <phoneticPr fontId="5"/>
  </si>
  <si>
    <t>R04</t>
    <phoneticPr fontId="5"/>
  </si>
  <si>
    <t>公共施設整備基金</t>
    <rPh sb="0" eb="2">
      <t>コウキョウ</t>
    </rPh>
    <rPh sb="2" eb="4">
      <t>シセツ</t>
    </rPh>
    <rPh sb="4" eb="6">
      <t>セイビ</t>
    </rPh>
    <rPh sb="6" eb="8">
      <t>キキン</t>
    </rPh>
    <phoneticPr fontId="5"/>
  </si>
  <si>
    <t>庁舎建設基金</t>
    <rPh sb="0" eb="2">
      <t>チョウシャ</t>
    </rPh>
    <rPh sb="2" eb="4">
      <t>ケンセツ</t>
    </rPh>
    <rPh sb="4" eb="6">
      <t>キキン</t>
    </rPh>
    <phoneticPr fontId="5"/>
  </si>
  <si>
    <t>土地開発基金</t>
    <rPh sb="0" eb="2">
      <t>トチ</t>
    </rPh>
    <rPh sb="2" eb="4">
      <t>カイハツ</t>
    </rPh>
    <rPh sb="4" eb="6">
      <t>キキン</t>
    </rPh>
    <phoneticPr fontId="5"/>
  </si>
  <si>
    <t>高齢者福祉対策基金</t>
    <rPh sb="0" eb="3">
      <t>コウレイシャ</t>
    </rPh>
    <rPh sb="3" eb="5">
      <t>フクシ</t>
    </rPh>
    <rPh sb="5" eb="7">
      <t>タイサク</t>
    </rPh>
    <rPh sb="7" eb="9">
      <t>キキン</t>
    </rPh>
    <phoneticPr fontId="5"/>
  </si>
  <si>
    <t>ふるさと創生基金</t>
    <rPh sb="4" eb="6">
      <t>ソウセイ</t>
    </rPh>
    <rPh sb="6" eb="8">
      <t>キキン</t>
    </rPh>
    <phoneticPr fontId="5"/>
  </si>
  <si>
    <t>-</t>
    <phoneticPr fontId="2"/>
  </si>
  <si>
    <t>東京都後期高齢者医療広域連合（一般会計）</t>
    <rPh sb="0" eb="3">
      <t>トウキョウト</t>
    </rPh>
    <rPh sb="3" eb="5">
      <t>コウキ</t>
    </rPh>
    <rPh sb="5" eb="8">
      <t>コウレイシャ</t>
    </rPh>
    <rPh sb="8" eb="10">
      <t>イリョウ</t>
    </rPh>
    <rPh sb="10" eb="12">
      <t>コウイキ</t>
    </rPh>
    <rPh sb="12" eb="14">
      <t>レンゴウ</t>
    </rPh>
    <rPh sb="15" eb="17">
      <t>イッパン</t>
    </rPh>
    <rPh sb="17" eb="19">
      <t>カイケイ</t>
    </rPh>
    <phoneticPr fontId="3"/>
  </si>
  <si>
    <t>東京都後期高齢者医療広域連合
（後期高齢者医療特別会計）</t>
  </si>
  <si>
    <t>東京都島嶼町村一部事務組合</t>
  </si>
  <si>
    <t>東京都市町村職員退職手当組合</t>
    <rPh sb="0" eb="3">
      <t>トウキョウト</t>
    </rPh>
    <rPh sb="3" eb="6">
      <t>シチョウソン</t>
    </rPh>
    <rPh sb="6" eb="10">
      <t>ショクインタイショク</t>
    </rPh>
    <rPh sb="10" eb="14">
      <t>テアテクミアイ</t>
    </rPh>
    <phoneticPr fontId="3"/>
  </si>
  <si>
    <t>東京都市町村議会議員公務災害補償等組合</t>
    <rPh sb="0" eb="2">
      <t>トウキョウ</t>
    </rPh>
    <rPh sb="2" eb="3">
      <t>ト</t>
    </rPh>
    <rPh sb="3" eb="6">
      <t>シチョウソン</t>
    </rPh>
    <rPh sb="6" eb="10">
      <t>ギカイギイン</t>
    </rPh>
    <rPh sb="10" eb="14">
      <t>コウムサイガイ</t>
    </rPh>
    <rPh sb="14" eb="17">
      <t>ホショウトウ</t>
    </rPh>
    <rPh sb="17" eb="19">
      <t>クミアイ</t>
    </rPh>
    <phoneticPr fontId="3"/>
  </si>
  <si>
    <t>東京市町村総合事務組合</t>
    <rPh sb="0" eb="2">
      <t>トウキョウ</t>
    </rPh>
    <rPh sb="2" eb="5">
      <t>シチョウソン</t>
    </rPh>
    <rPh sb="5" eb="7">
      <t>ソウゴウ</t>
    </rPh>
    <rPh sb="7" eb="11">
      <t>ジムクミアイ</t>
    </rPh>
    <phoneticPr fontId="3"/>
  </si>
  <si>
    <t>東京市町村総合事務組合（交通災害共済事業特別会計）</t>
    <rPh sb="0" eb="2">
      <t>トウキョウ</t>
    </rPh>
    <rPh sb="2" eb="5">
      <t>シチョウソン</t>
    </rPh>
    <rPh sb="5" eb="11">
      <t>ソウゴウジムクミアイ</t>
    </rPh>
    <rPh sb="12" eb="16">
      <t>コウツウサイガイ</t>
    </rPh>
    <rPh sb="16" eb="18">
      <t>キョウサイ</t>
    </rPh>
    <rPh sb="18" eb="22">
      <t>ジギョウトクベツ</t>
    </rPh>
    <rPh sb="22" eb="24">
      <t>カイケイ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</si>
</sst>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362690</c:v>
                </c:pt>
                <c:pt idx="4">
                  <c:v>296093</c:v>
                </c:pt>
              </c:numCache>
            </c:numRef>
          </c:val>
          <c:smooth val="0"/>
          <c:extLst>
            <c:ext xmlns:c16="http://schemas.microsoft.com/office/drawing/2014/chart" uri="{C3380CC4-5D6E-409C-BE32-E72D297353CC}">
              <c16:uniqueId val="{00000000-D070-4A52-AEA7-CD4142C46C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560880</c:v>
                </c:pt>
                <c:pt idx="1">
                  <c:v>355056</c:v>
                </c:pt>
                <c:pt idx="2">
                  <c:v>387047</c:v>
                </c:pt>
                <c:pt idx="3">
                  <c:v>261009</c:v>
                </c:pt>
                <c:pt idx="4">
                  <c:v>251662</c:v>
                </c:pt>
              </c:numCache>
            </c:numRef>
          </c:val>
          <c:smooth val="0"/>
          <c:extLst>
            <c:ext xmlns:c16="http://schemas.microsoft.com/office/drawing/2014/chart" uri="{C3380CC4-5D6E-409C-BE32-E72D297353CC}">
              <c16:uniqueId val="{00000001-D070-4A52-AEA7-CD4142C46C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8.16</c:v>
                </c:pt>
                <c:pt idx="1">
                  <c:v>12.84</c:v>
                </c:pt>
                <c:pt idx="2">
                  <c:v>9.23</c:v>
                </c:pt>
                <c:pt idx="3">
                  <c:v>16.12</c:v>
                </c:pt>
                <c:pt idx="4">
                  <c:v>14.2</c:v>
                </c:pt>
              </c:numCache>
            </c:numRef>
          </c:val>
          <c:extLst>
            <c:ext xmlns:c16="http://schemas.microsoft.com/office/drawing/2014/chart" uri="{C3380CC4-5D6E-409C-BE32-E72D297353CC}">
              <c16:uniqueId val="{00000000-B3C3-4267-A67D-A0C7D03564C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24.94</c:v>
                </c:pt>
                <c:pt idx="1">
                  <c:v>18.54</c:v>
                </c:pt>
                <c:pt idx="2">
                  <c:v>23.71</c:v>
                </c:pt>
                <c:pt idx="3">
                  <c:v>34.94</c:v>
                </c:pt>
                <c:pt idx="4">
                  <c:v>50.66</c:v>
                </c:pt>
              </c:numCache>
            </c:numRef>
          </c:val>
          <c:extLst>
            <c:ext xmlns:c16="http://schemas.microsoft.com/office/drawing/2014/chart" uri="{C3380CC4-5D6E-409C-BE32-E72D297353CC}">
              <c16:uniqueId val="{00000001-B3C3-4267-A67D-A0C7D03564C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-9.75</c:v>
                </c:pt>
                <c:pt idx="1">
                  <c:v>-1.95</c:v>
                </c:pt>
                <c:pt idx="2">
                  <c:v>3.32</c:v>
                </c:pt>
                <c:pt idx="3">
                  <c:v>21.94</c:v>
                </c:pt>
                <c:pt idx="4">
                  <c:v>13.04</c:v>
                </c:pt>
              </c:numCache>
            </c:numRef>
          </c:val>
          <c:smooth val="0"/>
          <c:extLst>
            <c:ext xmlns:c16="http://schemas.microsoft.com/office/drawing/2014/chart" uri="{C3380CC4-5D6E-409C-BE32-E72D297353CC}">
              <c16:uniqueId val="{00000002-B3C3-4267-A67D-A0C7D03564C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0.05</c:v>
                </c:pt>
                <c:pt idx="4">
                  <c:v>#N/A</c:v>
                </c:pt>
                <c:pt idx="5">
                  <c:v>0</c:v>
                </c:pt>
                <c:pt idx="6">
                  <c:v>#N/A</c:v>
                </c:pt>
                <c:pt idx="7">
                  <c:v>0</c:v>
                </c:pt>
                <c:pt idx="8">
                  <c:v>#N/A</c:v>
                </c:pt>
                <c:pt idx="9">
                  <c:v>0</c:v>
                </c:pt>
              </c:numCache>
            </c:numRef>
          </c:val>
          <c:extLst>
            <c:ext xmlns:c16="http://schemas.microsoft.com/office/drawing/2014/chart" uri="{C3380CC4-5D6E-409C-BE32-E72D297353CC}">
              <c16:uniqueId val="{00000000-7EA4-4356-8B59-93D2F331DC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A4-4356-8B59-93D2F331DCA5}"/>
            </c:ext>
          </c:extLst>
        </c:ser>
        <c:ser>
          <c:idx val="2"/>
          <c:order val="2"/>
          <c:tx>
            <c:strRef>
              <c:f>データシート!$A$29</c:f>
              <c:strCache>
                <c:ptCount val="1"/>
                <c:pt idx="0">
                  <c:v>連絡船事業会計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EA4-4356-8B59-93D2F331DCA5}"/>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0.08</c:v>
                </c:pt>
                <c:pt idx="2">
                  <c:v>#N/A</c:v>
                </c:pt>
                <c:pt idx="3">
                  <c:v>0.06</c:v>
                </c:pt>
                <c:pt idx="4">
                  <c:v>#N/A</c:v>
                </c:pt>
                <c:pt idx="5">
                  <c:v>0.08</c:v>
                </c:pt>
                <c:pt idx="6">
                  <c:v>#N/A</c:v>
                </c:pt>
                <c:pt idx="7">
                  <c:v>0.03</c:v>
                </c:pt>
                <c:pt idx="8">
                  <c:v>#N/A</c:v>
                </c:pt>
                <c:pt idx="9">
                  <c:v>0.03</c:v>
                </c:pt>
              </c:numCache>
            </c:numRef>
          </c:val>
          <c:extLst>
            <c:ext xmlns:c16="http://schemas.microsoft.com/office/drawing/2014/chart" uri="{C3380CC4-5D6E-409C-BE32-E72D297353CC}">
              <c16:uniqueId val="{00000003-7EA4-4356-8B59-93D2F331DCA5}"/>
            </c:ext>
          </c:extLst>
        </c:ser>
        <c:ser>
          <c:idx val="4"/>
          <c:order val="4"/>
          <c:tx>
            <c:strRef>
              <c:f>データシート!$A$31</c:f>
              <c:strCache>
                <c:ptCount val="1"/>
                <c:pt idx="0">
                  <c:v>災害援護資金貸付事業会計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0.11</c:v>
                </c:pt>
                <c:pt idx="2">
                  <c:v>#N/A</c:v>
                </c:pt>
                <c:pt idx="3">
                  <c:v>0.12</c:v>
                </c:pt>
                <c:pt idx="4">
                  <c:v>#N/A</c:v>
                </c:pt>
                <c:pt idx="5">
                  <c:v>0.18</c:v>
                </c:pt>
                <c:pt idx="6">
                  <c:v>#N/A</c:v>
                </c:pt>
                <c:pt idx="7">
                  <c:v>0.17</c:v>
                </c:pt>
                <c:pt idx="8">
                  <c:v>#N/A</c:v>
                </c:pt>
                <c:pt idx="9">
                  <c:v>0.17</c:v>
                </c:pt>
              </c:numCache>
            </c:numRef>
          </c:val>
          <c:extLst>
            <c:ext xmlns:c16="http://schemas.microsoft.com/office/drawing/2014/chart" uri="{C3380CC4-5D6E-409C-BE32-E72D297353CC}">
              <c16:uniqueId val="{00000004-7EA4-4356-8B59-93D2F331DCA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1.02</c:v>
                </c:pt>
                <c:pt idx="6">
                  <c:v>#N/A</c:v>
                </c:pt>
                <c:pt idx="7">
                  <c:v>0.23</c:v>
                </c:pt>
                <c:pt idx="8">
                  <c:v>#N/A</c:v>
                </c:pt>
                <c:pt idx="9">
                  <c:v>0.21</c:v>
                </c:pt>
              </c:numCache>
            </c:numRef>
          </c:val>
          <c:extLst>
            <c:ext xmlns:c16="http://schemas.microsoft.com/office/drawing/2014/chart" uri="{C3380CC4-5D6E-409C-BE32-E72D297353CC}">
              <c16:uniqueId val="{00000005-7EA4-4356-8B59-93D2F331DCA5}"/>
            </c:ext>
          </c:extLst>
        </c:ser>
        <c:ser>
          <c:idx val="6"/>
          <c:order val="6"/>
          <c:tx>
            <c:strRef>
              <c:f>データシート!$A$33</c:f>
              <c:strCache>
                <c:ptCount val="1"/>
                <c:pt idx="0">
                  <c:v>簡易水道事業会計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0.69</c:v>
                </c:pt>
                <c:pt idx="2">
                  <c:v>#N/A</c:v>
                </c:pt>
                <c:pt idx="3">
                  <c:v>0.31</c:v>
                </c:pt>
                <c:pt idx="4">
                  <c:v>#N/A</c:v>
                </c:pt>
                <c:pt idx="5">
                  <c:v>0.16</c:v>
                </c:pt>
                <c:pt idx="6">
                  <c:v>#N/A</c:v>
                </c:pt>
                <c:pt idx="7">
                  <c:v>0.2</c:v>
                </c:pt>
                <c:pt idx="8">
                  <c:v>#N/A</c:v>
                </c:pt>
                <c:pt idx="9">
                  <c:v>0.39</c:v>
                </c:pt>
              </c:numCache>
            </c:numRef>
          </c:val>
          <c:extLst>
            <c:ext xmlns:c16="http://schemas.microsoft.com/office/drawing/2014/chart" uri="{C3380CC4-5D6E-409C-BE32-E72D297353CC}">
              <c16:uniqueId val="{00000006-7EA4-4356-8B59-93D2F331DCA5}"/>
            </c:ext>
          </c:extLst>
        </c:ser>
        <c:ser>
          <c:idx val="7"/>
          <c:order val="7"/>
          <c:tx>
            <c:strRef>
              <c:f>データシート!$A$34</c:f>
              <c:strCache>
                <c:ptCount val="1"/>
                <c:pt idx="0">
                  <c:v>国民健康保険事業会計（事業勘定）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0.66</c:v>
                </c:pt>
                <c:pt idx="2">
                  <c:v>#N/A</c:v>
                </c:pt>
                <c:pt idx="3">
                  <c:v>0.71</c:v>
                </c:pt>
                <c:pt idx="4">
                  <c:v>#N/A</c:v>
                </c:pt>
                <c:pt idx="5">
                  <c:v>0.59</c:v>
                </c:pt>
                <c:pt idx="6">
                  <c:v>#N/A</c:v>
                </c:pt>
                <c:pt idx="7">
                  <c:v>1</c:v>
                </c:pt>
                <c:pt idx="8">
                  <c:v>#N/A</c:v>
                </c:pt>
                <c:pt idx="9">
                  <c:v>0.51</c:v>
                </c:pt>
              </c:numCache>
            </c:numRef>
          </c:val>
          <c:extLst>
            <c:ext xmlns:c16="http://schemas.microsoft.com/office/drawing/2014/chart" uri="{C3380CC4-5D6E-409C-BE32-E72D297353CC}">
              <c16:uniqueId val="{00000007-7EA4-4356-8B59-93D2F331DCA5}"/>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0.2</c:v>
                </c:pt>
                <c:pt idx="2">
                  <c:v>#N/A</c:v>
                </c:pt>
                <c:pt idx="3">
                  <c:v>7.0000000000000007E-2</c:v>
                </c:pt>
                <c:pt idx="4">
                  <c:v>#N/A</c:v>
                </c:pt>
                <c:pt idx="5">
                  <c:v>0.17</c:v>
                </c:pt>
                <c:pt idx="6">
                  <c:v>#N/A</c:v>
                </c:pt>
                <c:pt idx="7">
                  <c:v>2.16</c:v>
                </c:pt>
                <c:pt idx="8">
                  <c:v>#N/A</c:v>
                </c:pt>
                <c:pt idx="9">
                  <c:v>1.82</c:v>
                </c:pt>
              </c:numCache>
            </c:numRef>
          </c:val>
          <c:extLst>
            <c:ext xmlns:c16="http://schemas.microsoft.com/office/drawing/2014/chart" uri="{C3380CC4-5D6E-409C-BE32-E72D297353CC}">
              <c16:uniqueId val="{00000008-7EA4-4356-8B59-93D2F331DCA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8.0399999999999991</c:v>
                </c:pt>
                <c:pt idx="2">
                  <c:v>#N/A</c:v>
                </c:pt>
                <c:pt idx="3">
                  <c:v>12.65</c:v>
                </c:pt>
                <c:pt idx="4">
                  <c:v>#N/A</c:v>
                </c:pt>
                <c:pt idx="5">
                  <c:v>9.0399999999999991</c:v>
                </c:pt>
                <c:pt idx="6">
                  <c:v>#N/A</c:v>
                </c:pt>
                <c:pt idx="7">
                  <c:v>15.94</c:v>
                </c:pt>
                <c:pt idx="8">
                  <c:v>#N/A</c:v>
                </c:pt>
                <c:pt idx="9">
                  <c:v>14.19</c:v>
                </c:pt>
              </c:numCache>
            </c:numRef>
          </c:val>
          <c:extLst>
            <c:ext xmlns:c16="http://schemas.microsoft.com/office/drawing/2014/chart" uri="{C3380CC4-5D6E-409C-BE32-E72D297353CC}">
              <c16:uniqueId val="{00000009-7EA4-4356-8B59-93D2F331DCA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284</c:v>
                </c:pt>
                <c:pt idx="5">
                  <c:v>261</c:v>
                </c:pt>
                <c:pt idx="8">
                  <c:v>274</c:v>
                </c:pt>
                <c:pt idx="11">
                  <c:v>290</c:v>
                </c:pt>
                <c:pt idx="14">
                  <c:v>337</c:v>
                </c:pt>
              </c:numCache>
            </c:numRef>
          </c:val>
          <c:extLst>
            <c:ext xmlns:c16="http://schemas.microsoft.com/office/drawing/2014/chart" uri="{C3380CC4-5D6E-409C-BE32-E72D297353CC}">
              <c16:uniqueId val="{00000000-5EF5-4A65-87CD-D399CF63AF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F5-4A65-87CD-D399CF63AF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F5-4A65-87CD-D399CF63AF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23</c:v>
                </c:pt>
                <c:pt idx="3">
                  <c:v>23</c:v>
                </c:pt>
                <c:pt idx="6">
                  <c:v>21</c:v>
                </c:pt>
                <c:pt idx="9">
                  <c:v>13</c:v>
                </c:pt>
                <c:pt idx="12">
                  <c:v>13</c:v>
                </c:pt>
              </c:numCache>
            </c:numRef>
          </c:val>
          <c:extLst>
            <c:ext xmlns:c16="http://schemas.microsoft.com/office/drawing/2014/chart" uri="{C3380CC4-5D6E-409C-BE32-E72D297353CC}">
              <c16:uniqueId val="{00000003-5EF5-4A65-87CD-D399CF63AF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70</c:v>
                </c:pt>
                <c:pt idx="3">
                  <c:v>68</c:v>
                </c:pt>
                <c:pt idx="6">
                  <c:v>69</c:v>
                </c:pt>
                <c:pt idx="9">
                  <c:v>72</c:v>
                </c:pt>
                <c:pt idx="12">
                  <c:v>74</c:v>
                </c:pt>
              </c:numCache>
            </c:numRef>
          </c:val>
          <c:extLst>
            <c:ext xmlns:c16="http://schemas.microsoft.com/office/drawing/2014/chart" uri="{C3380CC4-5D6E-409C-BE32-E72D297353CC}">
              <c16:uniqueId val="{00000004-5EF5-4A65-87CD-D399CF63AF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F5-4A65-87CD-D399CF63AF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F5-4A65-87CD-D399CF63AF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271</c:v>
                </c:pt>
                <c:pt idx="3">
                  <c:v>257</c:v>
                </c:pt>
                <c:pt idx="6">
                  <c:v>281</c:v>
                </c:pt>
                <c:pt idx="9">
                  <c:v>307</c:v>
                </c:pt>
                <c:pt idx="12">
                  <c:v>372</c:v>
                </c:pt>
              </c:numCache>
            </c:numRef>
          </c:val>
          <c:extLst>
            <c:ext xmlns:c16="http://schemas.microsoft.com/office/drawing/2014/chart" uri="{C3380CC4-5D6E-409C-BE32-E72D297353CC}">
              <c16:uniqueId val="{00000007-5EF5-4A65-87CD-D399CF63AF5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80</c:v>
                </c:pt>
                <c:pt idx="2">
                  <c:v>#N/A</c:v>
                </c:pt>
                <c:pt idx="3">
                  <c:v>#N/A</c:v>
                </c:pt>
                <c:pt idx="4">
                  <c:v>87</c:v>
                </c:pt>
                <c:pt idx="5">
                  <c:v>#N/A</c:v>
                </c:pt>
                <c:pt idx="6">
                  <c:v>#N/A</c:v>
                </c:pt>
                <c:pt idx="7">
                  <c:v>97</c:v>
                </c:pt>
                <c:pt idx="8">
                  <c:v>#N/A</c:v>
                </c:pt>
                <c:pt idx="9">
                  <c:v>#N/A</c:v>
                </c:pt>
                <c:pt idx="10">
                  <c:v>102</c:v>
                </c:pt>
                <c:pt idx="11">
                  <c:v>#N/A</c:v>
                </c:pt>
                <c:pt idx="12">
                  <c:v>#N/A</c:v>
                </c:pt>
                <c:pt idx="13">
                  <c:v>122</c:v>
                </c:pt>
                <c:pt idx="14">
                  <c:v>#N/A</c:v>
                </c:pt>
              </c:numCache>
            </c:numRef>
          </c:val>
          <c:smooth val="0"/>
          <c:extLst>
            <c:ext xmlns:c16="http://schemas.microsoft.com/office/drawing/2014/chart" uri="{C3380CC4-5D6E-409C-BE32-E72D297353CC}">
              <c16:uniqueId val="{00000008-5EF5-4A65-87CD-D399CF63AF5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2637</c:v>
                </c:pt>
                <c:pt idx="5">
                  <c:v>2615</c:v>
                </c:pt>
                <c:pt idx="8">
                  <c:v>2708</c:v>
                </c:pt>
                <c:pt idx="11">
                  <c:v>2829</c:v>
                </c:pt>
                <c:pt idx="14">
                  <c:v>2826</c:v>
                </c:pt>
              </c:numCache>
            </c:numRef>
          </c:val>
          <c:extLst>
            <c:ext xmlns:c16="http://schemas.microsoft.com/office/drawing/2014/chart" uri="{C3380CC4-5D6E-409C-BE32-E72D297353CC}">
              <c16:uniqueId val="{00000000-959D-4806-A2AC-FB394C1020D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58</c:v>
                </c:pt>
                <c:pt idx="5">
                  <c:v>48</c:v>
                </c:pt>
                <c:pt idx="8">
                  <c:v>39</c:v>
                </c:pt>
                <c:pt idx="11">
                  <c:v>36</c:v>
                </c:pt>
                <c:pt idx="14">
                  <c:v>33</c:v>
                </c:pt>
              </c:numCache>
            </c:numRef>
          </c:val>
          <c:extLst>
            <c:ext xmlns:c16="http://schemas.microsoft.com/office/drawing/2014/chart" uri="{C3380CC4-5D6E-409C-BE32-E72D297353CC}">
              <c16:uniqueId val="{00000001-959D-4806-A2AC-FB394C1020D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2344</c:v>
                </c:pt>
                <c:pt idx="5">
                  <c:v>2093</c:v>
                </c:pt>
                <c:pt idx="8">
                  <c:v>2213</c:v>
                </c:pt>
                <c:pt idx="11">
                  <c:v>2571</c:v>
                </c:pt>
                <c:pt idx="14">
                  <c:v>2880</c:v>
                </c:pt>
              </c:numCache>
            </c:numRef>
          </c:val>
          <c:extLst>
            <c:ext xmlns:c16="http://schemas.microsoft.com/office/drawing/2014/chart" uri="{C3380CC4-5D6E-409C-BE32-E72D297353CC}">
              <c16:uniqueId val="{00000002-959D-4806-A2AC-FB394C1020D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59D-4806-A2AC-FB394C1020D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59D-4806-A2AC-FB394C1020D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59D-4806-A2AC-FB394C1020D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296</c:v>
                </c:pt>
                <c:pt idx="3">
                  <c:v>417</c:v>
                </c:pt>
                <c:pt idx="6">
                  <c:v>400</c:v>
                </c:pt>
                <c:pt idx="9">
                  <c:v>394</c:v>
                </c:pt>
                <c:pt idx="12">
                  <c:v>378</c:v>
                </c:pt>
              </c:numCache>
            </c:numRef>
          </c:val>
          <c:extLst>
            <c:ext xmlns:c16="http://schemas.microsoft.com/office/drawing/2014/chart" uri="{C3380CC4-5D6E-409C-BE32-E72D297353CC}">
              <c16:uniqueId val="{00000006-959D-4806-A2AC-FB394C1020D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121</c:v>
                </c:pt>
                <c:pt idx="3">
                  <c:v>99</c:v>
                </c:pt>
                <c:pt idx="6">
                  <c:v>79</c:v>
                </c:pt>
                <c:pt idx="9">
                  <c:v>66</c:v>
                </c:pt>
                <c:pt idx="12">
                  <c:v>53</c:v>
                </c:pt>
              </c:numCache>
            </c:numRef>
          </c:val>
          <c:extLst>
            <c:ext xmlns:c16="http://schemas.microsoft.com/office/drawing/2014/chart" uri="{C3380CC4-5D6E-409C-BE32-E72D297353CC}">
              <c16:uniqueId val="{00000007-959D-4806-A2AC-FB394C1020D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857</c:v>
                </c:pt>
                <c:pt idx="3">
                  <c:v>823</c:v>
                </c:pt>
                <c:pt idx="6">
                  <c:v>927</c:v>
                </c:pt>
                <c:pt idx="9">
                  <c:v>1173</c:v>
                </c:pt>
                <c:pt idx="12">
                  <c:v>1532</c:v>
                </c:pt>
              </c:numCache>
            </c:numRef>
          </c:val>
          <c:extLst>
            <c:ext xmlns:c16="http://schemas.microsoft.com/office/drawing/2014/chart" uri="{C3380CC4-5D6E-409C-BE32-E72D297353CC}">
              <c16:uniqueId val="{00000008-959D-4806-A2AC-FB394C1020D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59D-4806-A2AC-FB394C1020D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2786</c:v>
                </c:pt>
                <c:pt idx="3">
                  <c:v>2771</c:v>
                </c:pt>
                <c:pt idx="6">
                  <c:v>2853</c:v>
                </c:pt>
                <c:pt idx="9">
                  <c:v>2733</c:v>
                </c:pt>
                <c:pt idx="12">
                  <c:v>2444</c:v>
                </c:pt>
              </c:numCache>
            </c:numRef>
          </c:val>
          <c:extLst>
            <c:ext xmlns:c16="http://schemas.microsoft.com/office/drawing/2014/chart" uri="{C3380CC4-5D6E-409C-BE32-E72D297353CC}">
              <c16:uniqueId val="{0000000A-959D-4806-A2AC-FB394C1020D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59D-4806-A2AC-FB394C1020D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420</c:v>
                </c:pt>
                <c:pt idx="1">
                  <c:v>700</c:v>
                </c:pt>
                <c:pt idx="2">
                  <c:v>1000</c:v>
                </c:pt>
              </c:numCache>
            </c:numRef>
          </c:val>
          <c:extLst>
            <c:ext xmlns:c16="http://schemas.microsoft.com/office/drawing/2014/chart" uri="{C3380CC4-5D6E-409C-BE32-E72D297353CC}">
              <c16:uniqueId val="{00000000-BA99-467A-9970-9D5C059B2E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191</c:v>
                </c:pt>
                <c:pt idx="1">
                  <c:v>212</c:v>
                </c:pt>
                <c:pt idx="2">
                  <c:v>212</c:v>
                </c:pt>
              </c:numCache>
            </c:numRef>
          </c:val>
          <c:extLst>
            <c:ext xmlns:c16="http://schemas.microsoft.com/office/drawing/2014/chart" uri="{C3380CC4-5D6E-409C-BE32-E72D297353CC}">
              <c16:uniqueId val="{00000001-BA99-467A-9970-9D5C059B2E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1602</c:v>
                </c:pt>
                <c:pt idx="1">
                  <c:v>1659</c:v>
                </c:pt>
                <c:pt idx="2">
                  <c:v>1667</c:v>
                </c:pt>
              </c:numCache>
            </c:numRef>
          </c:val>
          <c:extLst>
            <c:ext xmlns:c16="http://schemas.microsoft.com/office/drawing/2014/chart" uri="{C3380CC4-5D6E-409C-BE32-E72D297353CC}">
              <c16:uniqueId val="{00000002-BA99-467A-9970-9D5C059B2E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
2,481
27.54
4,389,251
4,100,254
280,318
1,974,732
2,444,404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）を境に減少し平成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で横這いとなっていたが、令和元年度に基準財政需要額が増加し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年度においても同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年度は税収の若干の持ち直しがあったものの基準財政需要額が増加したため、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年度は人口減により税収が減少し、公債費等により基準財政需要額が増加したため、</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高齢化に伴う就業人口の減少による税収の減少が見込まれるため、減少傾向が継続すると考えられる。村税の滞納解消及び、徴収率の向上により一般財源の確保に努めるとともに、歳出抑制に努め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133955</xdr:rowOff>
    </xdr:from>
    <xdr:to>
      <xdr:col>23</xdr:col>
      <xdr:colOff>133350</xdr:colOff>
      <xdr:row>45</xdr:row>
      <xdr:rowOff>62593</xdr:rowOff>
    </xdr:to>
    <xdr:cxnSp macro="">
      <xdr:nvCxnSpPr>
        <xdr:cNvPr id="65" name="直線コネクタ 64"/>
        <xdr:cNvCxnSpPr/>
      </xdr:nvCxnSpPr>
      <xdr:spPr>
        <a:xfrm flipV="1">
          <a:off x="4514850" y="6001355"/>
          <a:ext cx="0" cy="16050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xdr:cNvSpPr txBox="1"/>
      </xdr:nvSpPr>
      <xdr:spPr>
        <a:xfrm>
          <a:off x="4584700" y="7578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xdr:cNvCxnSpPr/>
      </xdr:nvCxnSpPr>
      <xdr:spPr>
        <a:xfrm>
          <a:off x="4425950" y="76063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48882</xdr:rowOff>
    </xdr:from>
    <xdr:ext cx="762000" cy="259045"/>
    <xdr:sp macro="" textlink="">
      <xdr:nvSpPr>
        <xdr:cNvPr id="68" name="財政力最大値テキスト"/>
        <xdr:cNvSpPr txBox="1"/>
      </xdr:nvSpPr>
      <xdr:spPr>
        <a:xfrm>
          <a:off x="4584700" y="574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133955</xdr:rowOff>
    </xdr:from>
    <xdr:to>
      <xdr:col>24</xdr:col>
      <xdr:colOff>12700</xdr:colOff>
      <xdr:row>35</xdr:row>
      <xdr:rowOff>133955</xdr:rowOff>
    </xdr:to>
    <xdr:cxnSp macro="">
      <xdr:nvCxnSpPr>
        <xdr:cNvPr id="69" name="直線コネクタ 68"/>
        <xdr:cNvCxnSpPr/>
      </xdr:nvCxnSpPr>
      <xdr:spPr>
        <a:xfrm>
          <a:off x="4425950" y="60013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84667</xdr:rowOff>
    </xdr:to>
    <xdr:cxnSp macro="">
      <xdr:nvCxnSpPr>
        <xdr:cNvPr id="70" name="直線コネクタ 69"/>
        <xdr:cNvCxnSpPr/>
      </xdr:nvCxnSpPr>
      <xdr:spPr>
        <a:xfrm>
          <a:off x="3752850" y="7449336"/>
          <a:ext cx="762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15922</xdr:rowOff>
    </xdr:from>
    <xdr:ext cx="762000" cy="259045"/>
    <xdr:sp macro="" textlink="">
      <xdr:nvSpPr>
        <xdr:cNvPr id="71" name="財政力平均値テキスト"/>
        <xdr:cNvSpPr txBox="1"/>
      </xdr:nvSpPr>
      <xdr:spPr>
        <a:xfrm>
          <a:off x="4584700" y="7224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72" name="フローチャート: 判断 71"/>
        <xdr:cNvSpPr/>
      </xdr:nvSpPr>
      <xdr:spPr>
        <a:xfrm>
          <a:off x="4464050" y="73793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73176</xdr:rowOff>
    </xdr:to>
    <xdr:cxnSp macro="">
      <xdr:nvCxnSpPr>
        <xdr:cNvPr id="73" name="直線コネクタ 72"/>
        <xdr:cNvCxnSpPr/>
      </xdr:nvCxnSpPr>
      <xdr:spPr>
        <a:xfrm>
          <a:off x="2940050" y="7437845"/>
          <a:ext cx="8128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159355</xdr:rowOff>
    </xdr:from>
    <xdr:to>
      <xdr:col>19</xdr:col>
      <xdr:colOff>184150</xdr:colOff>
      <xdr:row>44</xdr:row>
      <xdr:rowOff>89505</xdr:rowOff>
    </xdr:to>
    <xdr:sp macro="" textlink="">
      <xdr:nvSpPr>
        <xdr:cNvPr id="74" name="フローチャート: 判断 73"/>
        <xdr:cNvSpPr/>
      </xdr:nvSpPr>
      <xdr:spPr>
        <a:xfrm>
          <a:off x="3702050" y="73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99682</xdr:rowOff>
    </xdr:from>
    <xdr:ext cx="736600" cy="259045"/>
    <xdr:sp macro="" textlink="">
      <xdr:nvSpPr>
        <xdr:cNvPr id="75" name="テキスト ボックス 74"/>
        <xdr:cNvSpPr txBox="1"/>
      </xdr:nvSpPr>
      <xdr:spPr>
        <a:xfrm>
          <a:off x="3409950" y="7140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6" name="直線コネクタ 75"/>
        <xdr:cNvCxnSpPr/>
      </xdr:nvCxnSpPr>
      <xdr:spPr>
        <a:xfrm>
          <a:off x="2127250" y="743784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xdr:cNvSpPr/>
      </xdr:nvSpPr>
      <xdr:spPr>
        <a:xfrm>
          <a:off x="2889250" y="7356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xdr:cNvSpPr txBox="1"/>
      </xdr:nvSpPr>
      <xdr:spPr>
        <a:xfrm>
          <a:off x="25971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61685</xdr:rowOff>
    </xdr:to>
    <xdr:cxnSp macro="">
      <xdr:nvCxnSpPr>
        <xdr:cNvPr id="79" name="直線コネクタ 78"/>
        <xdr:cNvCxnSpPr/>
      </xdr:nvCxnSpPr>
      <xdr:spPr>
        <a:xfrm>
          <a:off x="1333500" y="7426355"/>
          <a:ext cx="79375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xdr:cNvSpPr/>
      </xdr:nvSpPr>
      <xdr:spPr>
        <a:xfrm>
          <a:off x="2095500" y="7356385"/>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xdr:cNvSpPr txBox="1"/>
      </xdr:nvSpPr>
      <xdr:spPr>
        <a:xfrm>
          <a:off x="1784350" y="712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xdr:cNvSpPr/>
      </xdr:nvSpPr>
      <xdr:spPr>
        <a:xfrm>
          <a:off x="1282700" y="73870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83" name="テキスト ボックス 82"/>
        <xdr:cNvSpPr txBox="1"/>
      </xdr:nvSpPr>
      <xdr:spPr>
        <a:xfrm>
          <a:off x="971550" y="747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xdr:cNvSpPr/>
      </xdr:nvSpPr>
      <xdr:spPr>
        <a:xfrm>
          <a:off x="4464050" y="74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90" name="財政力該当値テキスト"/>
        <xdr:cNvSpPr txBox="1"/>
      </xdr:nvSpPr>
      <xdr:spPr>
        <a:xfrm>
          <a:off x="4584700" y="738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22376</xdr:rowOff>
    </xdr:from>
    <xdr:to>
      <xdr:col>19</xdr:col>
      <xdr:colOff>184150</xdr:colOff>
      <xdr:row>44</xdr:row>
      <xdr:rowOff>123976</xdr:rowOff>
    </xdr:to>
    <xdr:sp macro="" textlink="">
      <xdr:nvSpPr>
        <xdr:cNvPr id="91" name="楕円 90"/>
        <xdr:cNvSpPr/>
      </xdr:nvSpPr>
      <xdr:spPr>
        <a:xfrm>
          <a:off x="3702050" y="739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108753</xdr:rowOff>
    </xdr:from>
    <xdr:ext cx="736600" cy="259045"/>
    <xdr:sp macro="" textlink="">
      <xdr:nvSpPr>
        <xdr:cNvPr id="92" name="テキスト ボックス 91"/>
        <xdr:cNvSpPr txBox="1"/>
      </xdr:nvSpPr>
      <xdr:spPr>
        <a:xfrm>
          <a:off x="3409950" y="7484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3" name="楕円 92"/>
        <xdr:cNvSpPr/>
      </xdr:nvSpPr>
      <xdr:spPr>
        <a:xfrm>
          <a:off x="2889250" y="738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4" name="テキスト ボックス 93"/>
        <xdr:cNvSpPr txBox="1"/>
      </xdr:nvSpPr>
      <xdr:spPr>
        <a:xfrm>
          <a:off x="2597150" y="747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xdr:cNvSpPr/>
      </xdr:nvSpPr>
      <xdr:spPr>
        <a:xfrm>
          <a:off x="2095500" y="73870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xdr:cNvSpPr txBox="1"/>
      </xdr:nvSpPr>
      <xdr:spPr>
        <a:xfrm>
          <a:off x="1784350" y="747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xdr:cNvSpPr/>
      </xdr:nvSpPr>
      <xdr:spPr>
        <a:xfrm>
          <a:off x="1282700" y="73793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111172</xdr:rowOff>
    </xdr:from>
    <xdr:ext cx="762000" cy="259045"/>
    <xdr:sp macro="" textlink="">
      <xdr:nvSpPr>
        <xdr:cNvPr id="98" name="テキスト ボックス 97"/>
        <xdr:cNvSpPr txBox="1"/>
      </xdr:nvSpPr>
      <xdr:spPr>
        <a:xfrm>
          <a:off x="971550" y="715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ポイント増と数値としては若干落ち込んだ。</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分母である経常収入一般財源は、地方特例交付金、地方消費税交付金、株式等譲渡所得交付金等により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ポイント減少し、分子である経常経費充当一般財源額は物件費、維持補修費、公債費等で増加し分子全体で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ポイント増となったため、経常収支比率としては増加した。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により中止していた事業等の一部再開が主要因であるが、コロナ５類移行に伴い今後更なる事業再開や新規事業を開始した際に、村税の適切な徴収、事務経費や施設管理経費等の削減に努めるとともに、事業の見直し等を行い、経常経費の抑制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04850" y="112636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12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04850" y="1079246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65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04850" y="103212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04850" y="98501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71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64135</xdr:rowOff>
    </xdr:from>
    <xdr:to>
      <xdr:col>23</xdr:col>
      <xdr:colOff>133350</xdr:colOff>
      <xdr:row>66</xdr:row>
      <xdr:rowOff>133223</xdr:rowOff>
    </xdr:to>
    <xdr:cxnSp macro="">
      <xdr:nvCxnSpPr>
        <xdr:cNvPr id="126" name="直線コネクタ 125"/>
        <xdr:cNvCxnSpPr/>
      </xdr:nvCxnSpPr>
      <xdr:spPr>
        <a:xfrm flipV="1">
          <a:off x="4514850" y="9954895"/>
          <a:ext cx="0" cy="12425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105300</xdr:rowOff>
    </xdr:from>
    <xdr:ext cx="762000" cy="259045"/>
    <xdr:sp macro="" textlink="">
      <xdr:nvSpPr>
        <xdr:cNvPr id="127" name="財政構造の弾力性最小値テキスト"/>
        <xdr:cNvSpPr txBox="1"/>
      </xdr:nvSpPr>
      <xdr:spPr>
        <a:xfrm>
          <a:off x="4584700" y="1116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133223</xdr:rowOff>
    </xdr:from>
    <xdr:to>
      <xdr:col>24</xdr:col>
      <xdr:colOff>12700</xdr:colOff>
      <xdr:row>66</xdr:row>
      <xdr:rowOff>133223</xdr:rowOff>
    </xdr:to>
    <xdr:cxnSp macro="">
      <xdr:nvCxnSpPr>
        <xdr:cNvPr id="128" name="直線コネクタ 127"/>
        <xdr:cNvCxnSpPr/>
      </xdr:nvCxnSpPr>
      <xdr:spPr>
        <a:xfrm>
          <a:off x="4425950" y="1119746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150512</xdr:rowOff>
    </xdr:from>
    <xdr:ext cx="762000" cy="259045"/>
    <xdr:sp macro="" textlink="">
      <xdr:nvSpPr>
        <xdr:cNvPr id="129" name="財政構造の弾力性最大値テキスト"/>
        <xdr:cNvSpPr txBox="1"/>
      </xdr:nvSpPr>
      <xdr:spPr>
        <a:xfrm>
          <a:off x="45847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64135</xdr:rowOff>
    </xdr:from>
    <xdr:to>
      <xdr:col>24</xdr:col>
      <xdr:colOff>12700</xdr:colOff>
      <xdr:row>59</xdr:row>
      <xdr:rowOff>64135</xdr:rowOff>
    </xdr:to>
    <xdr:cxnSp macro="">
      <xdr:nvCxnSpPr>
        <xdr:cNvPr id="130" name="直線コネクタ 129"/>
        <xdr:cNvCxnSpPr/>
      </xdr:nvCxnSpPr>
      <xdr:spPr>
        <a:xfrm>
          <a:off x="4425950" y="99548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64</xdr:row>
      <xdr:rowOff>39370</xdr:rowOff>
    </xdr:to>
    <xdr:cxnSp macro="">
      <xdr:nvCxnSpPr>
        <xdr:cNvPr id="131" name="直線コネクタ 130"/>
        <xdr:cNvCxnSpPr/>
      </xdr:nvCxnSpPr>
      <xdr:spPr>
        <a:xfrm>
          <a:off x="3752850" y="10639425"/>
          <a:ext cx="762000" cy="128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54754</xdr:rowOff>
    </xdr:from>
    <xdr:ext cx="762000" cy="259045"/>
    <xdr:sp macro="" textlink="">
      <xdr:nvSpPr>
        <xdr:cNvPr id="132" name="財政構造の弾力性平均値テキスト"/>
        <xdr:cNvSpPr txBox="1"/>
      </xdr:nvSpPr>
      <xdr:spPr>
        <a:xfrm>
          <a:off x="4584700" y="10783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82677</xdr:rowOff>
    </xdr:from>
    <xdr:to>
      <xdr:col>23</xdr:col>
      <xdr:colOff>184150</xdr:colOff>
      <xdr:row>65</xdr:row>
      <xdr:rowOff>12827</xdr:rowOff>
    </xdr:to>
    <xdr:sp macro="" textlink="">
      <xdr:nvSpPr>
        <xdr:cNvPr id="133" name="フローチャート: 判断 132"/>
        <xdr:cNvSpPr/>
      </xdr:nvSpPr>
      <xdr:spPr>
        <a:xfrm>
          <a:off x="4464050" y="10811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78105</xdr:rowOff>
    </xdr:from>
    <xdr:to>
      <xdr:col>19</xdr:col>
      <xdr:colOff>133350</xdr:colOff>
      <xdr:row>64</xdr:row>
      <xdr:rowOff>169672</xdr:rowOff>
    </xdr:to>
    <xdr:cxnSp macro="">
      <xdr:nvCxnSpPr>
        <xdr:cNvPr id="134" name="直線コネクタ 133"/>
        <xdr:cNvCxnSpPr/>
      </xdr:nvCxnSpPr>
      <xdr:spPr>
        <a:xfrm flipV="1">
          <a:off x="2940050" y="10639425"/>
          <a:ext cx="812800" cy="2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5461</xdr:rowOff>
    </xdr:from>
    <xdr:to>
      <xdr:col>19</xdr:col>
      <xdr:colOff>184150</xdr:colOff>
      <xdr:row>64</xdr:row>
      <xdr:rowOff>107061</xdr:rowOff>
    </xdr:to>
    <xdr:sp macro="" textlink="">
      <xdr:nvSpPr>
        <xdr:cNvPr id="135" name="フローチャート: 判断 134"/>
        <xdr:cNvSpPr/>
      </xdr:nvSpPr>
      <xdr:spPr>
        <a:xfrm>
          <a:off x="3702050" y="107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91838</xdr:rowOff>
    </xdr:from>
    <xdr:ext cx="736600" cy="259045"/>
    <xdr:sp macro="" textlink="">
      <xdr:nvSpPr>
        <xdr:cNvPr id="136" name="テキスト ボックス 135"/>
        <xdr:cNvSpPr txBox="1"/>
      </xdr:nvSpPr>
      <xdr:spPr>
        <a:xfrm>
          <a:off x="3409950" y="10820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34417</xdr:rowOff>
    </xdr:to>
    <xdr:cxnSp macro="">
      <xdr:nvCxnSpPr>
        <xdr:cNvPr id="137" name="直線コネクタ 136"/>
        <xdr:cNvCxnSpPr/>
      </xdr:nvCxnSpPr>
      <xdr:spPr>
        <a:xfrm flipV="1">
          <a:off x="2127250" y="10898632"/>
          <a:ext cx="8128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138176</xdr:rowOff>
    </xdr:from>
    <xdr:to>
      <xdr:col>15</xdr:col>
      <xdr:colOff>133350</xdr:colOff>
      <xdr:row>65</xdr:row>
      <xdr:rowOff>68326</xdr:rowOff>
    </xdr:to>
    <xdr:sp macro="" textlink="">
      <xdr:nvSpPr>
        <xdr:cNvPr id="138" name="フローチャート: 判断 137"/>
        <xdr:cNvSpPr/>
      </xdr:nvSpPr>
      <xdr:spPr>
        <a:xfrm>
          <a:off x="2889250" y="1086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39" name="テキスト ボックス 138"/>
        <xdr:cNvSpPr txBox="1"/>
      </xdr:nvSpPr>
      <xdr:spPr>
        <a:xfrm>
          <a:off x="2597150" y="10949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34417</xdr:rowOff>
    </xdr:from>
    <xdr:to>
      <xdr:col>11</xdr:col>
      <xdr:colOff>31750</xdr:colOff>
      <xdr:row>65</xdr:row>
      <xdr:rowOff>56134</xdr:rowOff>
    </xdr:to>
    <xdr:cxnSp macro="">
      <xdr:nvCxnSpPr>
        <xdr:cNvPr id="140" name="直線コネクタ 139"/>
        <xdr:cNvCxnSpPr/>
      </xdr:nvCxnSpPr>
      <xdr:spPr>
        <a:xfrm flipV="1">
          <a:off x="1333500" y="10931017"/>
          <a:ext cx="79375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5334</xdr:rowOff>
    </xdr:from>
    <xdr:to>
      <xdr:col>11</xdr:col>
      <xdr:colOff>82550</xdr:colOff>
      <xdr:row>65</xdr:row>
      <xdr:rowOff>106934</xdr:rowOff>
    </xdr:to>
    <xdr:sp macro="" textlink="">
      <xdr:nvSpPr>
        <xdr:cNvPr id="141" name="フローチャート: 判断 140"/>
        <xdr:cNvSpPr/>
      </xdr:nvSpPr>
      <xdr:spPr>
        <a:xfrm>
          <a:off x="2095500" y="109019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42" name="テキスト ボックス 141"/>
        <xdr:cNvSpPr txBox="1"/>
      </xdr:nvSpPr>
      <xdr:spPr>
        <a:xfrm>
          <a:off x="1784350" y="10988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39116</xdr:rowOff>
    </xdr:from>
    <xdr:to>
      <xdr:col>7</xdr:col>
      <xdr:colOff>31750</xdr:colOff>
      <xdr:row>65</xdr:row>
      <xdr:rowOff>140716</xdr:rowOff>
    </xdr:to>
    <xdr:sp macro="" textlink="">
      <xdr:nvSpPr>
        <xdr:cNvPr id="143" name="フローチャート: 判断 142"/>
        <xdr:cNvSpPr/>
      </xdr:nvSpPr>
      <xdr:spPr>
        <a:xfrm>
          <a:off x="1282700" y="109357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125493</xdr:rowOff>
    </xdr:from>
    <xdr:ext cx="762000" cy="259045"/>
    <xdr:sp macro="" textlink="">
      <xdr:nvSpPr>
        <xdr:cNvPr id="144" name="テキスト ボックス 143"/>
        <xdr:cNvSpPr txBox="1"/>
      </xdr:nvSpPr>
      <xdr:spPr>
        <a:xfrm>
          <a:off x="971550" y="110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50" name="楕円 149"/>
        <xdr:cNvSpPr/>
      </xdr:nvSpPr>
      <xdr:spPr>
        <a:xfrm>
          <a:off x="4464050" y="107213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5097</xdr:rowOff>
    </xdr:from>
    <xdr:ext cx="762000" cy="259045"/>
    <xdr:sp macro="" textlink="">
      <xdr:nvSpPr>
        <xdr:cNvPr id="151" name="財政構造の弾力性該当値テキスト"/>
        <xdr:cNvSpPr txBox="1"/>
      </xdr:nvSpPr>
      <xdr:spPr>
        <a:xfrm>
          <a:off x="4584700" y="1056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52" name="楕円 151"/>
        <xdr:cNvSpPr/>
      </xdr:nvSpPr>
      <xdr:spPr>
        <a:xfrm>
          <a:off x="370205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139082</xdr:rowOff>
    </xdr:from>
    <xdr:ext cx="736600" cy="259045"/>
    <xdr:sp macro="" textlink="">
      <xdr:nvSpPr>
        <xdr:cNvPr id="153" name="テキスト ボックス 152"/>
        <xdr:cNvSpPr txBox="1"/>
      </xdr:nvSpPr>
      <xdr:spPr>
        <a:xfrm>
          <a:off x="3409950" y="10365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118872</xdr:rowOff>
    </xdr:from>
    <xdr:to>
      <xdr:col>15</xdr:col>
      <xdr:colOff>133350</xdr:colOff>
      <xdr:row>65</xdr:row>
      <xdr:rowOff>49022</xdr:rowOff>
    </xdr:to>
    <xdr:sp macro="" textlink="">
      <xdr:nvSpPr>
        <xdr:cNvPr id="154" name="楕円 153"/>
        <xdr:cNvSpPr/>
      </xdr:nvSpPr>
      <xdr:spPr>
        <a:xfrm>
          <a:off x="2889250" y="1084783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59199</xdr:rowOff>
    </xdr:from>
    <xdr:ext cx="762000" cy="259045"/>
    <xdr:sp macro="" textlink="">
      <xdr:nvSpPr>
        <xdr:cNvPr id="155" name="テキスト ボックス 154"/>
        <xdr:cNvSpPr txBox="1"/>
      </xdr:nvSpPr>
      <xdr:spPr>
        <a:xfrm>
          <a:off x="2597150" y="1062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155067</xdr:rowOff>
    </xdr:from>
    <xdr:to>
      <xdr:col>11</xdr:col>
      <xdr:colOff>82550</xdr:colOff>
      <xdr:row>65</xdr:row>
      <xdr:rowOff>85217</xdr:rowOff>
    </xdr:to>
    <xdr:sp macro="" textlink="">
      <xdr:nvSpPr>
        <xdr:cNvPr id="156" name="楕円 155"/>
        <xdr:cNvSpPr/>
      </xdr:nvSpPr>
      <xdr:spPr>
        <a:xfrm>
          <a:off x="2095500" y="1088402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95394</xdr:rowOff>
    </xdr:from>
    <xdr:ext cx="762000" cy="259045"/>
    <xdr:sp macro="" textlink="">
      <xdr:nvSpPr>
        <xdr:cNvPr id="157" name="テキスト ボックス 156"/>
        <xdr:cNvSpPr txBox="1"/>
      </xdr:nvSpPr>
      <xdr:spPr>
        <a:xfrm>
          <a:off x="1784350" y="10656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58" name="楕円 157"/>
        <xdr:cNvSpPr/>
      </xdr:nvSpPr>
      <xdr:spPr>
        <a:xfrm>
          <a:off x="1282700" y="1090193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59" name="テキスト ボックス 158"/>
        <xdr:cNvSpPr txBox="1"/>
      </xdr:nvSpPr>
      <xdr:spPr>
        <a:xfrm>
          <a:off x="971550" y="1067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人件費は、任期付職員採用等により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ポイント増、物件費はサスティナブルアイランド創造事業、新型コロナ対策誘致誘客宣伝事業、財務会計システム更新事業等により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このため、人口</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人当たり決算額は対前年</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98,691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今後、分母である人口減少により数値の上昇が見込まれるため、既存事業の見直しを行うなど削減に努めていく必要があると考えられる。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xdr:cNvCxnSpPr/>
      </xdr:nvCxnSpPr>
      <xdr:spPr>
        <a:xfrm>
          <a:off x="7048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xdr:cNvCxnSpPr/>
      </xdr:nvCxnSpPr>
      <xdr:spPr>
        <a:xfrm>
          <a:off x="7048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xdr:cNvCxnSpPr/>
      </xdr:nvCxnSpPr>
      <xdr:spPr>
        <a:xfrm>
          <a:off x="7048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xdr:cNvCxnSpPr/>
      </xdr:nvCxnSpPr>
      <xdr:spPr>
        <a:xfrm>
          <a:off x="7048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113813</xdr:rowOff>
    </xdr:from>
    <xdr:to>
      <xdr:col>23</xdr:col>
      <xdr:colOff>133350</xdr:colOff>
      <xdr:row>89</xdr:row>
      <xdr:rowOff>99197</xdr:rowOff>
    </xdr:to>
    <xdr:cxnSp macro="">
      <xdr:nvCxnSpPr>
        <xdr:cNvPr id="186" name="直線コネクタ 185"/>
        <xdr:cNvCxnSpPr/>
      </xdr:nvCxnSpPr>
      <xdr:spPr>
        <a:xfrm flipV="1">
          <a:off x="4514850" y="13692653"/>
          <a:ext cx="0" cy="13265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71274</xdr:rowOff>
    </xdr:from>
    <xdr:ext cx="762000" cy="259045"/>
    <xdr:sp macro="" textlink="">
      <xdr:nvSpPr>
        <xdr:cNvPr id="187" name="人件費・物件費等の状況最小値テキスト"/>
        <xdr:cNvSpPr txBox="1"/>
      </xdr:nvSpPr>
      <xdr:spPr>
        <a:xfrm>
          <a:off x="4584700" y="1499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3,060,810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99197</xdr:rowOff>
    </xdr:from>
    <xdr:to>
      <xdr:col>24</xdr:col>
      <xdr:colOff>12700</xdr:colOff>
      <xdr:row>89</xdr:row>
      <xdr:rowOff>99197</xdr:rowOff>
    </xdr:to>
    <xdr:cxnSp macro="">
      <xdr:nvCxnSpPr>
        <xdr:cNvPr id="188" name="直線コネクタ 187"/>
        <xdr:cNvCxnSpPr/>
      </xdr:nvCxnSpPr>
      <xdr:spPr>
        <a:xfrm>
          <a:off x="4425950" y="150191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28740</xdr:rowOff>
    </xdr:from>
    <xdr:ext cx="762000" cy="259045"/>
    <xdr:sp macro="" textlink="">
      <xdr:nvSpPr>
        <xdr:cNvPr id="189" name="人件費・物件費等の状況最大値テキスト"/>
        <xdr:cNvSpPr txBox="1"/>
      </xdr:nvSpPr>
      <xdr:spPr>
        <a:xfrm>
          <a:off x="4584700" y="1343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113813</xdr:rowOff>
    </xdr:from>
    <xdr:to>
      <xdr:col>24</xdr:col>
      <xdr:colOff>12700</xdr:colOff>
      <xdr:row>81</xdr:row>
      <xdr:rowOff>113813</xdr:rowOff>
    </xdr:to>
    <xdr:cxnSp macro="">
      <xdr:nvCxnSpPr>
        <xdr:cNvPr id="190" name="直線コネクタ 189"/>
        <xdr:cNvCxnSpPr/>
      </xdr:nvCxnSpPr>
      <xdr:spPr>
        <a:xfrm>
          <a:off x="4425950" y="136926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152197</xdr:rowOff>
    </xdr:from>
    <xdr:to>
      <xdr:col>23</xdr:col>
      <xdr:colOff>133350</xdr:colOff>
      <xdr:row>83</xdr:row>
      <xdr:rowOff>28377</xdr:rowOff>
    </xdr:to>
    <xdr:cxnSp macro="">
      <xdr:nvCxnSpPr>
        <xdr:cNvPr id="191" name="直線コネクタ 190"/>
        <xdr:cNvCxnSpPr/>
      </xdr:nvCxnSpPr>
      <xdr:spPr>
        <a:xfrm>
          <a:off x="3752850" y="13898677"/>
          <a:ext cx="762000" cy="4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55768</xdr:rowOff>
    </xdr:from>
    <xdr:ext cx="762000" cy="259045"/>
    <xdr:sp macro="" textlink="">
      <xdr:nvSpPr>
        <xdr:cNvPr id="192" name="人件費・物件費等の状況平均値テキスト"/>
        <xdr:cNvSpPr txBox="1"/>
      </xdr:nvSpPr>
      <xdr:spPr>
        <a:xfrm>
          <a:off x="4584700" y="136346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39241</xdr:rowOff>
    </xdr:from>
    <xdr:to>
      <xdr:col>23</xdr:col>
      <xdr:colOff>184150</xdr:colOff>
      <xdr:row>82</xdr:row>
      <xdr:rowOff>140841</xdr:rowOff>
    </xdr:to>
    <xdr:sp macro="" textlink="">
      <xdr:nvSpPr>
        <xdr:cNvPr id="193" name="フローチャート: 判断 192"/>
        <xdr:cNvSpPr/>
      </xdr:nvSpPr>
      <xdr:spPr>
        <a:xfrm>
          <a:off x="4464050" y="1378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152197</xdr:rowOff>
    </xdr:from>
    <xdr:to>
      <xdr:col>19</xdr:col>
      <xdr:colOff>133350</xdr:colOff>
      <xdr:row>82</xdr:row>
      <xdr:rowOff>163647</xdr:rowOff>
    </xdr:to>
    <xdr:cxnSp macro="">
      <xdr:nvCxnSpPr>
        <xdr:cNvPr id="194" name="直線コネクタ 193"/>
        <xdr:cNvCxnSpPr/>
      </xdr:nvCxnSpPr>
      <xdr:spPr>
        <a:xfrm flipV="1">
          <a:off x="2940050" y="13898677"/>
          <a:ext cx="812800" cy="1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15249</xdr:rowOff>
    </xdr:from>
    <xdr:to>
      <xdr:col>19</xdr:col>
      <xdr:colOff>184150</xdr:colOff>
      <xdr:row>82</xdr:row>
      <xdr:rowOff>116849</xdr:rowOff>
    </xdr:to>
    <xdr:sp macro="" textlink="">
      <xdr:nvSpPr>
        <xdr:cNvPr id="195" name="フローチャート: 判断 194"/>
        <xdr:cNvSpPr/>
      </xdr:nvSpPr>
      <xdr:spPr>
        <a:xfrm>
          <a:off x="3702050" y="1376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127026</xdr:rowOff>
    </xdr:from>
    <xdr:ext cx="736600" cy="259045"/>
    <xdr:sp macro="" textlink="">
      <xdr:nvSpPr>
        <xdr:cNvPr id="196" name="テキスト ボックス 195"/>
        <xdr:cNvSpPr txBox="1"/>
      </xdr:nvSpPr>
      <xdr:spPr>
        <a:xfrm>
          <a:off x="3409950" y="13538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155392</xdr:rowOff>
    </xdr:from>
    <xdr:to>
      <xdr:col>15</xdr:col>
      <xdr:colOff>82550</xdr:colOff>
      <xdr:row>82</xdr:row>
      <xdr:rowOff>163647</xdr:rowOff>
    </xdr:to>
    <xdr:cxnSp macro="">
      <xdr:nvCxnSpPr>
        <xdr:cNvPr id="197" name="直線コネクタ 196"/>
        <xdr:cNvCxnSpPr/>
      </xdr:nvCxnSpPr>
      <xdr:spPr>
        <a:xfrm>
          <a:off x="2127250" y="13901872"/>
          <a:ext cx="8128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20131</xdr:rowOff>
    </xdr:from>
    <xdr:to>
      <xdr:col>15</xdr:col>
      <xdr:colOff>133350</xdr:colOff>
      <xdr:row>82</xdr:row>
      <xdr:rowOff>121731</xdr:rowOff>
    </xdr:to>
    <xdr:sp macro="" textlink="">
      <xdr:nvSpPr>
        <xdr:cNvPr id="198" name="フローチャート: 判断 197"/>
        <xdr:cNvSpPr/>
      </xdr:nvSpPr>
      <xdr:spPr>
        <a:xfrm>
          <a:off x="2889250" y="1376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131908</xdr:rowOff>
    </xdr:from>
    <xdr:ext cx="762000" cy="259045"/>
    <xdr:sp macro="" textlink="">
      <xdr:nvSpPr>
        <xdr:cNvPr id="199" name="テキスト ボックス 198"/>
        <xdr:cNvSpPr txBox="1"/>
      </xdr:nvSpPr>
      <xdr:spPr>
        <a:xfrm>
          <a:off x="2597150" y="1354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123723</xdr:rowOff>
    </xdr:from>
    <xdr:to>
      <xdr:col>11</xdr:col>
      <xdr:colOff>31750</xdr:colOff>
      <xdr:row>82</xdr:row>
      <xdr:rowOff>155392</xdr:rowOff>
    </xdr:to>
    <xdr:cxnSp macro="">
      <xdr:nvCxnSpPr>
        <xdr:cNvPr id="200" name="直線コネクタ 199"/>
        <xdr:cNvCxnSpPr/>
      </xdr:nvCxnSpPr>
      <xdr:spPr>
        <a:xfrm>
          <a:off x="1333500" y="13870203"/>
          <a:ext cx="793750" cy="3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12669</xdr:rowOff>
    </xdr:from>
    <xdr:to>
      <xdr:col>11</xdr:col>
      <xdr:colOff>82550</xdr:colOff>
      <xdr:row>82</xdr:row>
      <xdr:rowOff>114269</xdr:rowOff>
    </xdr:to>
    <xdr:sp macro="" textlink="">
      <xdr:nvSpPr>
        <xdr:cNvPr id="201" name="フローチャート: 判断 200"/>
        <xdr:cNvSpPr/>
      </xdr:nvSpPr>
      <xdr:spPr>
        <a:xfrm>
          <a:off x="2095500" y="1375914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124446</xdr:rowOff>
    </xdr:from>
    <xdr:ext cx="762000" cy="259045"/>
    <xdr:sp macro="" textlink="">
      <xdr:nvSpPr>
        <xdr:cNvPr id="202" name="テキスト ボックス 201"/>
        <xdr:cNvSpPr txBox="1"/>
      </xdr:nvSpPr>
      <xdr:spPr>
        <a:xfrm>
          <a:off x="1784350" y="1353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12274</xdr:rowOff>
    </xdr:from>
    <xdr:to>
      <xdr:col>7</xdr:col>
      <xdr:colOff>31750</xdr:colOff>
      <xdr:row>82</xdr:row>
      <xdr:rowOff>113874</xdr:rowOff>
    </xdr:to>
    <xdr:sp macro="" textlink="">
      <xdr:nvSpPr>
        <xdr:cNvPr id="203" name="フローチャート: 判断 202"/>
        <xdr:cNvSpPr/>
      </xdr:nvSpPr>
      <xdr:spPr>
        <a:xfrm>
          <a:off x="1282700" y="1375875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124051</xdr:rowOff>
    </xdr:from>
    <xdr:ext cx="762000" cy="259045"/>
    <xdr:sp macro="" textlink="">
      <xdr:nvSpPr>
        <xdr:cNvPr id="204" name="テキスト ボックス 203"/>
        <xdr:cNvSpPr txBox="1"/>
      </xdr:nvSpPr>
      <xdr:spPr>
        <a:xfrm>
          <a:off x="971550" y="13535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149027</xdr:rowOff>
    </xdr:from>
    <xdr:to>
      <xdr:col>23</xdr:col>
      <xdr:colOff>184150</xdr:colOff>
      <xdr:row>83</xdr:row>
      <xdr:rowOff>79177</xdr:rowOff>
    </xdr:to>
    <xdr:sp macro="" textlink="">
      <xdr:nvSpPr>
        <xdr:cNvPr id="210" name="楕円 209"/>
        <xdr:cNvSpPr/>
      </xdr:nvSpPr>
      <xdr:spPr>
        <a:xfrm>
          <a:off x="4464050" y="138955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121104</xdr:rowOff>
    </xdr:from>
    <xdr:ext cx="762000" cy="259045"/>
    <xdr:sp macro="" textlink="">
      <xdr:nvSpPr>
        <xdr:cNvPr id="211" name="人件費・物件費等の状況該当値テキスト"/>
        <xdr:cNvSpPr txBox="1"/>
      </xdr:nvSpPr>
      <xdr:spPr>
        <a:xfrm>
          <a:off x="4584700" y="1386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101397</xdr:rowOff>
    </xdr:from>
    <xdr:to>
      <xdr:col>19</xdr:col>
      <xdr:colOff>184150</xdr:colOff>
      <xdr:row>83</xdr:row>
      <xdr:rowOff>31547</xdr:rowOff>
    </xdr:to>
    <xdr:sp macro="" textlink="">
      <xdr:nvSpPr>
        <xdr:cNvPr id="212" name="楕円 211"/>
        <xdr:cNvSpPr/>
      </xdr:nvSpPr>
      <xdr:spPr>
        <a:xfrm>
          <a:off x="3702050" y="1384787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16324</xdr:rowOff>
    </xdr:from>
    <xdr:ext cx="736600" cy="259045"/>
    <xdr:sp macro="" textlink="">
      <xdr:nvSpPr>
        <xdr:cNvPr id="213" name="テキスト ボックス 212"/>
        <xdr:cNvSpPr txBox="1"/>
      </xdr:nvSpPr>
      <xdr:spPr>
        <a:xfrm>
          <a:off x="3409950" y="13930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112847</xdr:rowOff>
    </xdr:from>
    <xdr:to>
      <xdr:col>15</xdr:col>
      <xdr:colOff>133350</xdr:colOff>
      <xdr:row>83</xdr:row>
      <xdr:rowOff>42997</xdr:rowOff>
    </xdr:to>
    <xdr:sp macro="" textlink="">
      <xdr:nvSpPr>
        <xdr:cNvPr id="214" name="楕円 213"/>
        <xdr:cNvSpPr/>
      </xdr:nvSpPr>
      <xdr:spPr>
        <a:xfrm>
          <a:off x="2889250" y="138593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27774</xdr:rowOff>
    </xdr:from>
    <xdr:ext cx="762000" cy="259045"/>
    <xdr:sp macro="" textlink="">
      <xdr:nvSpPr>
        <xdr:cNvPr id="215" name="テキスト ボックス 214"/>
        <xdr:cNvSpPr txBox="1"/>
      </xdr:nvSpPr>
      <xdr:spPr>
        <a:xfrm>
          <a:off x="2597150" y="13941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104592</xdr:rowOff>
    </xdr:from>
    <xdr:to>
      <xdr:col>11</xdr:col>
      <xdr:colOff>82550</xdr:colOff>
      <xdr:row>83</xdr:row>
      <xdr:rowOff>34742</xdr:rowOff>
    </xdr:to>
    <xdr:sp macro="" textlink="">
      <xdr:nvSpPr>
        <xdr:cNvPr id="216" name="楕円 215"/>
        <xdr:cNvSpPr/>
      </xdr:nvSpPr>
      <xdr:spPr>
        <a:xfrm>
          <a:off x="2095500" y="1385107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19519</xdr:rowOff>
    </xdr:from>
    <xdr:ext cx="762000" cy="259045"/>
    <xdr:sp macro="" textlink="">
      <xdr:nvSpPr>
        <xdr:cNvPr id="217" name="テキスト ボックス 216"/>
        <xdr:cNvSpPr txBox="1"/>
      </xdr:nvSpPr>
      <xdr:spPr>
        <a:xfrm>
          <a:off x="1784350" y="1393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72923</xdr:rowOff>
    </xdr:from>
    <xdr:to>
      <xdr:col>7</xdr:col>
      <xdr:colOff>31750</xdr:colOff>
      <xdr:row>83</xdr:row>
      <xdr:rowOff>3073</xdr:rowOff>
    </xdr:to>
    <xdr:sp macro="" textlink="">
      <xdr:nvSpPr>
        <xdr:cNvPr id="218" name="楕円 217"/>
        <xdr:cNvSpPr/>
      </xdr:nvSpPr>
      <xdr:spPr>
        <a:xfrm>
          <a:off x="1282700" y="1381940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159300</xdr:rowOff>
    </xdr:from>
    <xdr:ext cx="762000" cy="259045"/>
    <xdr:sp macro="" textlink="">
      <xdr:nvSpPr>
        <xdr:cNvPr id="219" name="テキスト ボックス 218"/>
        <xdr:cNvSpPr txBox="1"/>
      </xdr:nvSpPr>
      <xdr:spPr>
        <a:xfrm>
          <a:off x="971550" y="1390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ポイント増加した。団塊世代の職員が定年退職した平成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年度以降は低い数値となっており、全国平均、類似団体平均共に大きく下回っている。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人事院勧告の遵守を基本に給与改定を行っており、今後も実状との乖離が無いように適切な指数を堅持していく必要がある。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16649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097915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16649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097915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16649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097915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16649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097915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16649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097915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75354</xdr:rowOff>
    </xdr:to>
    <xdr:cxnSp macro="">
      <xdr:nvCxnSpPr>
        <xdr:cNvPr id="248" name="直線コネクタ 247"/>
        <xdr:cNvCxnSpPr/>
      </xdr:nvCxnSpPr>
      <xdr:spPr>
        <a:xfrm flipV="1">
          <a:off x="15474950" y="13693140"/>
          <a:ext cx="0" cy="14698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47431</xdr:rowOff>
    </xdr:from>
    <xdr:ext cx="762000" cy="259045"/>
    <xdr:sp macro="" textlink="">
      <xdr:nvSpPr>
        <xdr:cNvPr id="249" name="給与水準   （国との比較）最小値テキスト"/>
        <xdr:cNvSpPr txBox="1"/>
      </xdr:nvSpPr>
      <xdr:spPr>
        <a:xfrm>
          <a:off x="15563850" y="15135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75354</xdr:rowOff>
    </xdr:from>
    <xdr:to>
      <xdr:col>81</xdr:col>
      <xdr:colOff>133350</xdr:colOff>
      <xdr:row>90</xdr:row>
      <xdr:rowOff>75354</xdr:rowOff>
    </xdr:to>
    <xdr:cxnSp macro="">
      <xdr:nvCxnSpPr>
        <xdr:cNvPr id="250" name="直線コネクタ 249"/>
        <xdr:cNvCxnSpPr/>
      </xdr:nvCxnSpPr>
      <xdr:spPr>
        <a:xfrm>
          <a:off x="15405100" y="151629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51" name="給与水準   （国との比較）最大値テキスト"/>
        <xdr:cNvSpPr txBox="1"/>
      </xdr:nvSpPr>
      <xdr:spPr>
        <a:xfrm>
          <a:off x="15563850" y="1344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2" name="直線コネクタ 251"/>
        <xdr:cNvCxnSpPr/>
      </xdr:nvCxnSpPr>
      <xdr:spPr>
        <a:xfrm>
          <a:off x="15405100" y="13693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171027</xdr:rowOff>
    </xdr:from>
    <xdr:to>
      <xdr:col>81</xdr:col>
      <xdr:colOff>44450</xdr:colOff>
      <xdr:row>85</xdr:row>
      <xdr:rowOff>23707</xdr:rowOff>
    </xdr:to>
    <xdr:cxnSp macro="">
      <xdr:nvCxnSpPr>
        <xdr:cNvPr id="253" name="直線コネクタ 252"/>
        <xdr:cNvCxnSpPr/>
      </xdr:nvCxnSpPr>
      <xdr:spPr>
        <a:xfrm>
          <a:off x="14712950" y="14252787"/>
          <a:ext cx="762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143527</xdr:rowOff>
    </xdr:from>
    <xdr:ext cx="762000" cy="259045"/>
    <xdr:sp macro="" textlink="">
      <xdr:nvSpPr>
        <xdr:cNvPr id="254" name="給与水準   （国との比較）平均値テキスト"/>
        <xdr:cNvSpPr txBox="1"/>
      </xdr:nvSpPr>
      <xdr:spPr>
        <a:xfrm>
          <a:off x="15563850" y="14560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55" name="フローチャート: 判断 254"/>
        <xdr:cNvSpPr/>
      </xdr:nvSpPr>
      <xdr:spPr>
        <a:xfrm>
          <a:off x="15427960" y="1458468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114723</xdr:rowOff>
    </xdr:from>
    <xdr:to>
      <xdr:col>77</xdr:col>
      <xdr:colOff>44450</xdr:colOff>
      <xdr:row>84</xdr:row>
      <xdr:rowOff>171027</xdr:rowOff>
    </xdr:to>
    <xdr:cxnSp macro="">
      <xdr:nvCxnSpPr>
        <xdr:cNvPr id="256" name="直線コネクタ 255"/>
        <xdr:cNvCxnSpPr/>
      </xdr:nvCxnSpPr>
      <xdr:spPr>
        <a:xfrm>
          <a:off x="13903960" y="14196483"/>
          <a:ext cx="80899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xdr:rowOff>
    </xdr:from>
    <xdr:to>
      <xdr:col>77</xdr:col>
      <xdr:colOff>95250</xdr:colOff>
      <xdr:row>87</xdr:row>
      <xdr:rowOff>109643</xdr:rowOff>
    </xdr:to>
    <xdr:sp macro="" textlink="">
      <xdr:nvSpPr>
        <xdr:cNvPr id="257" name="フローチャート: 判断 256"/>
        <xdr:cNvSpPr/>
      </xdr:nvSpPr>
      <xdr:spPr>
        <a:xfrm>
          <a:off x="14665960" y="1459272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94420</xdr:rowOff>
    </xdr:from>
    <xdr:ext cx="736600" cy="259045"/>
    <xdr:sp macro="" textlink="">
      <xdr:nvSpPr>
        <xdr:cNvPr id="258" name="テキスト ボックス 257"/>
        <xdr:cNvSpPr txBox="1"/>
      </xdr:nvSpPr>
      <xdr:spPr>
        <a:xfrm>
          <a:off x="14370050" y="14679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114723</xdr:rowOff>
    </xdr:from>
    <xdr:to>
      <xdr:col>72</xdr:col>
      <xdr:colOff>203200</xdr:colOff>
      <xdr:row>84</xdr:row>
      <xdr:rowOff>114723</xdr:rowOff>
    </xdr:to>
    <xdr:cxnSp macro="">
      <xdr:nvCxnSpPr>
        <xdr:cNvPr id="259" name="直線コネクタ 258"/>
        <xdr:cNvCxnSpPr/>
      </xdr:nvCxnSpPr>
      <xdr:spPr>
        <a:xfrm>
          <a:off x="13106400" y="14196483"/>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107104</xdr:rowOff>
    </xdr:from>
    <xdr:to>
      <xdr:col>73</xdr:col>
      <xdr:colOff>44450</xdr:colOff>
      <xdr:row>87</xdr:row>
      <xdr:rowOff>37254</xdr:rowOff>
    </xdr:to>
    <xdr:sp macro="" textlink="">
      <xdr:nvSpPr>
        <xdr:cNvPr id="260" name="フローチャート: 判断 259"/>
        <xdr:cNvSpPr/>
      </xdr:nvSpPr>
      <xdr:spPr>
        <a:xfrm>
          <a:off x="13868400" y="14524144"/>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22031</xdr:rowOff>
    </xdr:from>
    <xdr:ext cx="762000" cy="259045"/>
    <xdr:sp macro="" textlink="">
      <xdr:nvSpPr>
        <xdr:cNvPr id="261" name="テキスト ボックス 260"/>
        <xdr:cNvSpPr txBox="1"/>
      </xdr:nvSpPr>
      <xdr:spPr>
        <a:xfrm>
          <a:off x="1355725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114723</xdr:rowOff>
    </xdr:from>
    <xdr:to>
      <xdr:col>68</xdr:col>
      <xdr:colOff>152400</xdr:colOff>
      <xdr:row>85</xdr:row>
      <xdr:rowOff>23707</xdr:rowOff>
    </xdr:to>
    <xdr:cxnSp macro="">
      <xdr:nvCxnSpPr>
        <xdr:cNvPr id="262" name="直線コネクタ 261"/>
        <xdr:cNvCxnSpPr/>
      </xdr:nvCxnSpPr>
      <xdr:spPr>
        <a:xfrm flipV="1">
          <a:off x="12293600" y="14196483"/>
          <a:ext cx="812800" cy="76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107104</xdr:rowOff>
    </xdr:from>
    <xdr:to>
      <xdr:col>68</xdr:col>
      <xdr:colOff>203200</xdr:colOff>
      <xdr:row>87</xdr:row>
      <xdr:rowOff>37254</xdr:rowOff>
    </xdr:to>
    <xdr:sp macro="" textlink="">
      <xdr:nvSpPr>
        <xdr:cNvPr id="263" name="フローチャート: 判断 262"/>
        <xdr:cNvSpPr/>
      </xdr:nvSpPr>
      <xdr:spPr>
        <a:xfrm>
          <a:off x="13055600" y="14524144"/>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22031</xdr:rowOff>
    </xdr:from>
    <xdr:ext cx="762000" cy="259045"/>
    <xdr:sp macro="" textlink="">
      <xdr:nvSpPr>
        <xdr:cNvPr id="264" name="テキスト ボックス 263"/>
        <xdr:cNvSpPr txBox="1"/>
      </xdr:nvSpPr>
      <xdr:spPr>
        <a:xfrm>
          <a:off x="127635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131234</xdr:rowOff>
    </xdr:from>
    <xdr:to>
      <xdr:col>64</xdr:col>
      <xdr:colOff>152400</xdr:colOff>
      <xdr:row>87</xdr:row>
      <xdr:rowOff>61384</xdr:rowOff>
    </xdr:to>
    <xdr:sp macro="" textlink="">
      <xdr:nvSpPr>
        <xdr:cNvPr id="265" name="フローチャート: 判断 264"/>
        <xdr:cNvSpPr/>
      </xdr:nvSpPr>
      <xdr:spPr>
        <a:xfrm>
          <a:off x="12242800" y="145482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46161</xdr:rowOff>
    </xdr:from>
    <xdr:ext cx="762000" cy="259045"/>
    <xdr:sp macro="" textlink="">
      <xdr:nvSpPr>
        <xdr:cNvPr id="266" name="テキスト ボックス 265"/>
        <xdr:cNvSpPr txBox="1"/>
      </xdr:nvSpPr>
      <xdr:spPr>
        <a:xfrm>
          <a:off x="11950700" y="14630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144357</xdr:rowOff>
    </xdr:from>
    <xdr:to>
      <xdr:col>81</xdr:col>
      <xdr:colOff>95250</xdr:colOff>
      <xdr:row>85</xdr:row>
      <xdr:rowOff>74507</xdr:rowOff>
    </xdr:to>
    <xdr:sp macro="" textlink="">
      <xdr:nvSpPr>
        <xdr:cNvPr id="272" name="楕円 271"/>
        <xdr:cNvSpPr/>
      </xdr:nvSpPr>
      <xdr:spPr>
        <a:xfrm>
          <a:off x="15427960" y="1422611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160884</xdr:rowOff>
    </xdr:from>
    <xdr:ext cx="762000" cy="259045"/>
    <xdr:sp macro="" textlink="">
      <xdr:nvSpPr>
        <xdr:cNvPr id="273" name="給与水準   （国との比較）該当値テキスト"/>
        <xdr:cNvSpPr txBox="1"/>
      </xdr:nvSpPr>
      <xdr:spPr>
        <a:xfrm>
          <a:off x="15563850" y="1407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120227</xdr:rowOff>
    </xdr:from>
    <xdr:to>
      <xdr:col>77</xdr:col>
      <xdr:colOff>95250</xdr:colOff>
      <xdr:row>85</xdr:row>
      <xdr:rowOff>50377</xdr:rowOff>
    </xdr:to>
    <xdr:sp macro="" textlink="">
      <xdr:nvSpPr>
        <xdr:cNvPr id="274" name="楕円 273"/>
        <xdr:cNvSpPr/>
      </xdr:nvSpPr>
      <xdr:spPr>
        <a:xfrm>
          <a:off x="14665960" y="1420198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60554</xdr:rowOff>
    </xdr:from>
    <xdr:ext cx="736600" cy="259045"/>
    <xdr:sp macro="" textlink="">
      <xdr:nvSpPr>
        <xdr:cNvPr id="275" name="テキスト ボックス 274"/>
        <xdr:cNvSpPr txBox="1"/>
      </xdr:nvSpPr>
      <xdr:spPr>
        <a:xfrm>
          <a:off x="14370050" y="139746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63923</xdr:rowOff>
    </xdr:from>
    <xdr:to>
      <xdr:col>73</xdr:col>
      <xdr:colOff>44450</xdr:colOff>
      <xdr:row>84</xdr:row>
      <xdr:rowOff>165523</xdr:rowOff>
    </xdr:to>
    <xdr:sp macro="" textlink="">
      <xdr:nvSpPr>
        <xdr:cNvPr id="276" name="楕円 275"/>
        <xdr:cNvSpPr/>
      </xdr:nvSpPr>
      <xdr:spPr>
        <a:xfrm>
          <a:off x="13868400" y="141456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4250</xdr:rowOff>
    </xdr:from>
    <xdr:ext cx="762000" cy="259045"/>
    <xdr:sp macro="" textlink="">
      <xdr:nvSpPr>
        <xdr:cNvPr id="277" name="テキスト ボックス 276"/>
        <xdr:cNvSpPr txBox="1"/>
      </xdr:nvSpPr>
      <xdr:spPr>
        <a:xfrm>
          <a:off x="13557250" y="1391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63923</xdr:rowOff>
    </xdr:from>
    <xdr:to>
      <xdr:col>68</xdr:col>
      <xdr:colOff>203200</xdr:colOff>
      <xdr:row>84</xdr:row>
      <xdr:rowOff>165523</xdr:rowOff>
    </xdr:to>
    <xdr:sp macro="" textlink="">
      <xdr:nvSpPr>
        <xdr:cNvPr id="278" name="楕円 277"/>
        <xdr:cNvSpPr/>
      </xdr:nvSpPr>
      <xdr:spPr>
        <a:xfrm>
          <a:off x="13055600" y="1414568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4250</xdr:rowOff>
    </xdr:from>
    <xdr:ext cx="762000" cy="259045"/>
    <xdr:sp macro="" textlink="">
      <xdr:nvSpPr>
        <xdr:cNvPr id="279" name="テキスト ボックス 278"/>
        <xdr:cNvSpPr txBox="1"/>
      </xdr:nvSpPr>
      <xdr:spPr>
        <a:xfrm>
          <a:off x="12763500" y="13918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144357</xdr:rowOff>
    </xdr:from>
    <xdr:to>
      <xdr:col>64</xdr:col>
      <xdr:colOff>152400</xdr:colOff>
      <xdr:row>85</xdr:row>
      <xdr:rowOff>74507</xdr:rowOff>
    </xdr:to>
    <xdr:sp macro="" textlink="">
      <xdr:nvSpPr>
        <xdr:cNvPr id="280" name="楕円 279"/>
        <xdr:cNvSpPr/>
      </xdr:nvSpPr>
      <xdr:spPr>
        <a:xfrm>
          <a:off x="12242800" y="14226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84684</xdr:rowOff>
    </xdr:from>
    <xdr:ext cx="762000" cy="259045"/>
    <xdr:sp macro="" textlink="">
      <xdr:nvSpPr>
        <xdr:cNvPr id="281" name="テキスト ボックス 280"/>
        <xdr:cNvSpPr txBox="1"/>
      </xdr:nvSpPr>
      <xdr:spPr>
        <a:xfrm>
          <a:off x="11950700" y="1399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この数年間で定年退職者の他に中途での離職者が多く、前年度比</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人減となったが、他団体と比較して有人離島</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島を有することから、重複施設への人員配置や島間を結ぶ連絡船運営等の特殊な環境により行政規模から比較した職員数は必然的に多くなっている。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事務移譲等によるニーズに対応するため専門職も含めた職員雇用を進めているところであり、また有人離島</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島からなる自治体であるため大幅な削減は困難な状況にある。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同規模で推移すると考えられるが、事務移譲や新たな義務事業の増加によっては増加する可能性もある。事業見直しや施設適正運用等の検討を行い、計画に基づいた総職員数の適正管理に努めていく必要がある。</a:t>
          </a: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16649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097915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16649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097915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16649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097915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16649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097915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16649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097915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161318</xdr:rowOff>
    </xdr:from>
    <xdr:to>
      <xdr:col>81</xdr:col>
      <xdr:colOff>44450</xdr:colOff>
      <xdr:row>67</xdr:row>
      <xdr:rowOff>99448</xdr:rowOff>
    </xdr:to>
    <xdr:cxnSp macro="">
      <xdr:nvCxnSpPr>
        <xdr:cNvPr id="310" name="直線コネクタ 309"/>
        <xdr:cNvCxnSpPr/>
      </xdr:nvCxnSpPr>
      <xdr:spPr>
        <a:xfrm flipV="1">
          <a:off x="15474950" y="9884438"/>
          <a:ext cx="0" cy="1446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71525</xdr:rowOff>
    </xdr:from>
    <xdr:ext cx="762000" cy="259045"/>
    <xdr:sp macro="" textlink="">
      <xdr:nvSpPr>
        <xdr:cNvPr id="311" name="定員管理の状況最小値テキスト"/>
        <xdr:cNvSpPr txBox="1"/>
      </xdr:nvSpPr>
      <xdr:spPr>
        <a:xfrm>
          <a:off x="15563850" y="1130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99448</xdr:rowOff>
    </xdr:from>
    <xdr:to>
      <xdr:col>81</xdr:col>
      <xdr:colOff>133350</xdr:colOff>
      <xdr:row>67</xdr:row>
      <xdr:rowOff>99448</xdr:rowOff>
    </xdr:to>
    <xdr:cxnSp macro="">
      <xdr:nvCxnSpPr>
        <xdr:cNvPr id="312" name="直線コネクタ 311"/>
        <xdr:cNvCxnSpPr/>
      </xdr:nvCxnSpPr>
      <xdr:spPr>
        <a:xfrm>
          <a:off x="15405100" y="113313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76245</xdr:rowOff>
    </xdr:from>
    <xdr:ext cx="762000" cy="259045"/>
    <xdr:sp macro="" textlink="">
      <xdr:nvSpPr>
        <xdr:cNvPr id="313" name="定員管理の状況最大値テキスト"/>
        <xdr:cNvSpPr txBox="1"/>
      </xdr:nvSpPr>
      <xdr:spPr>
        <a:xfrm>
          <a:off x="15563850" y="96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161318</xdr:rowOff>
    </xdr:from>
    <xdr:to>
      <xdr:col>81</xdr:col>
      <xdr:colOff>133350</xdr:colOff>
      <xdr:row>58</xdr:row>
      <xdr:rowOff>161318</xdr:rowOff>
    </xdr:to>
    <xdr:cxnSp macro="">
      <xdr:nvCxnSpPr>
        <xdr:cNvPr id="314" name="直線コネクタ 313"/>
        <xdr:cNvCxnSpPr/>
      </xdr:nvCxnSpPr>
      <xdr:spPr>
        <a:xfrm>
          <a:off x="15405100" y="98844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10393</xdr:rowOff>
    </xdr:from>
    <xdr:to>
      <xdr:col>81</xdr:col>
      <xdr:colOff>44450</xdr:colOff>
      <xdr:row>61</xdr:row>
      <xdr:rowOff>16425</xdr:rowOff>
    </xdr:to>
    <xdr:cxnSp macro="">
      <xdr:nvCxnSpPr>
        <xdr:cNvPr id="315" name="直線コネクタ 314"/>
        <xdr:cNvCxnSpPr/>
      </xdr:nvCxnSpPr>
      <xdr:spPr>
        <a:xfrm flipV="1">
          <a:off x="14712950" y="10236433"/>
          <a:ext cx="762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5471</xdr:rowOff>
    </xdr:from>
    <xdr:ext cx="762000" cy="259045"/>
    <xdr:sp macro="" textlink="">
      <xdr:nvSpPr>
        <xdr:cNvPr id="316" name="定員管理の状況平均値テキスト"/>
        <xdr:cNvSpPr txBox="1"/>
      </xdr:nvSpPr>
      <xdr:spPr>
        <a:xfrm>
          <a:off x="15563850" y="989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160394</xdr:rowOff>
    </xdr:from>
    <xdr:to>
      <xdr:col>81</xdr:col>
      <xdr:colOff>95250</xdr:colOff>
      <xdr:row>60</xdr:row>
      <xdr:rowOff>90544</xdr:rowOff>
    </xdr:to>
    <xdr:sp macro="" textlink="">
      <xdr:nvSpPr>
        <xdr:cNvPr id="317" name="フローチャート: 判断 316"/>
        <xdr:cNvSpPr/>
      </xdr:nvSpPr>
      <xdr:spPr>
        <a:xfrm>
          <a:off x="15427960" y="1005115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607</xdr:rowOff>
    </xdr:from>
    <xdr:to>
      <xdr:col>77</xdr:col>
      <xdr:colOff>44450</xdr:colOff>
      <xdr:row>61</xdr:row>
      <xdr:rowOff>16425</xdr:rowOff>
    </xdr:to>
    <xdr:cxnSp macro="">
      <xdr:nvCxnSpPr>
        <xdr:cNvPr id="318" name="直線コネクタ 317"/>
        <xdr:cNvCxnSpPr/>
      </xdr:nvCxnSpPr>
      <xdr:spPr>
        <a:xfrm>
          <a:off x="13903960" y="10226647"/>
          <a:ext cx="808990" cy="1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146989</xdr:rowOff>
    </xdr:from>
    <xdr:to>
      <xdr:col>77</xdr:col>
      <xdr:colOff>95250</xdr:colOff>
      <xdr:row>60</xdr:row>
      <xdr:rowOff>77139</xdr:rowOff>
    </xdr:to>
    <xdr:sp macro="" textlink="">
      <xdr:nvSpPr>
        <xdr:cNvPr id="319" name="フローチャート: 判断 318"/>
        <xdr:cNvSpPr/>
      </xdr:nvSpPr>
      <xdr:spPr>
        <a:xfrm>
          <a:off x="14665960" y="1003774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87316</xdr:rowOff>
    </xdr:from>
    <xdr:ext cx="736600" cy="259045"/>
    <xdr:sp macro="" textlink="">
      <xdr:nvSpPr>
        <xdr:cNvPr id="320" name="テキスト ボックス 319"/>
        <xdr:cNvSpPr txBox="1"/>
      </xdr:nvSpPr>
      <xdr:spPr>
        <a:xfrm>
          <a:off x="14370050" y="9810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167499</xdr:rowOff>
    </xdr:from>
    <xdr:to>
      <xdr:col>72</xdr:col>
      <xdr:colOff>203200</xdr:colOff>
      <xdr:row>61</xdr:row>
      <xdr:rowOff>607</xdr:rowOff>
    </xdr:to>
    <xdr:cxnSp macro="">
      <xdr:nvCxnSpPr>
        <xdr:cNvPr id="321" name="直線コネクタ 320"/>
        <xdr:cNvCxnSpPr/>
      </xdr:nvCxnSpPr>
      <xdr:spPr>
        <a:xfrm>
          <a:off x="13106400" y="10225899"/>
          <a:ext cx="797560" cy="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153557</xdr:rowOff>
    </xdr:from>
    <xdr:to>
      <xdr:col>73</xdr:col>
      <xdr:colOff>44450</xdr:colOff>
      <xdr:row>60</xdr:row>
      <xdr:rowOff>83707</xdr:rowOff>
    </xdr:to>
    <xdr:sp macro="" textlink="">
      <xdr:nvSpPr>
        <xdr:cNvPr id="322" name="フローチャート: 判断 321"/>
        <xdr:cNvSpPr/>
      </xdr:nvSpPr>
      <xdr:spPr>
        <a:xfrm>
          <a:off x="13868400" y="1004431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93884</xdr:rowOff>
    </xdr:from>
    <xdr:ext cx="762000" cy="259045"/>
    <xdr:sp macro="" textlink="">
      <xdr:nvSpPr>
        <xdr:cNvPr id="323" name="テキスト ボックス 322"/>
        <xdr:cNvSpPr txBox="1"/>
      </xdr:nvSpPr>
      <xdr:spPr>
        <a:xfrm>
          <a:off x="13557250" y="981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151815</xdr:rowOff>
    </xdr:from>
    <xdr:to>
      <xdr:col>68</xdr:col>
      <xdr:colOff>152400</xdr:colOff>
      <xdr:row>60</xdr:row>
      <xdr:rowOff>167499</xdr:rowOff>
    </xdr:to>
    <xdr:cxnSp macro="">
      <xdr:nvCxnSpPr>
        <xdr:cNvPr id="324" name="直線コネクタ 323"/>
        <xdr:cNvCxnSpPr/>
      </xdr:nvCxnSpPr>
      <xdr:spPr>
        <a:xfrm>
          <a:off x="12293600" y="10210215"/>
          <a:ext cx="812800" cy="15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165622</xdr:rowOff>
    </xdr:from>
    <xdr:to>
      <xdr:col>68</xdr:col>
      <xdr:colOff>203200</xdr:colOff>
      <xdr:row>60</xdr:row>
      <xdr:rowOff>95772</xdr:rowOff>
    </xdr:to>
    <xdr:sp macro="" textlink="">
      <xdr:nvSpPr>
        <xdr:cNvPr id="325" name="フローチャート: 判断 324"/>
        <xdr:cNvSpPr/>
      </xdr:nvSpPr>
      <xdr:spPr>
        <a:xfrm>
          <a:off x="13055600" y="1005638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105949</xdr:rowOff>
    </xdr:from>
    <xdr:ext cx="762000" cy="259045"/>
    <xdr:sp macro="" textlink="">
      <xdr:nvSpPr>
        <xdr:cNvPr id="326" name="テキスト ボックス 325"/>
        <xdr:cNvSpPr txBox="1"/>
      </xdr:nvSpPr>
      <xdr:spPr>
        <a:xfrm>
          <a:off x="12763500" y="982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160260</xdr:rowOff>
    </xdr:from>
    <xdr:to>
      <xdr:col>64</xdr:col>
      <xdr:colOff>152400</xdr:colOff>
      <xdr:row>60</xdr:row>
      <xdr:rowOff>90410</xdr:rowOff>
    </xdr:to>
    <xdr:sp macro="" textlink="">
      <xdr:nvSpPr>
        <xdr:cNvPr id="327" name="フローチャート: 判断 326"/>
        <xdr:cNvSpPr/>
      </xdr:nvSpPr>
      <xdr:spPr>
        <a:xfrm>
          <a:off x="12242800" y="10051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100587</xdr:rowOff>
    </xdr:from>
    <xdr:ext cx="762000" cy="259045"/>
    <xdr:sp macro="" textlink="">
      <xdr:nvSpPr>
        <xdr:cNvPr id="328" name="テキスト ボックス 327"/>
        <xdr:cNvSpPr txBox="1"/>
      </xdr:nvSpPr>
      <xdr:spPr>
        <a:xfrm>
          <a:off x="11950700" y="9823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131043</xdr:rowOff>
    </xdr:from>
    <xdr:to>
      <xdr:col>81</xdr:col>
      <xdr:colOff>95250</xdr:colOff>
      <xdr:row>61</xdr:row>
      <xdr:rowOff>61193</xdr:rowOff>
    </xdr:to>
    <xdr:sp macro="" textlink="">
      <xdr:nvSpPr>
        <xdr:cNvPr id="334" name="楕円 333"/>
        <xdr:cNvSpPr/>
      </xdr:nvSpPr>
      <xdr:spPr>
        <a:xfrm>
          <a:off x="15427960" y="10189443"/>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103120</xdr:rowOff>
    </xdr:from>
    <xdr:ext cx="762000" cy="259045"/>
    <xdr:sp macro="" textlink="">
      <xdr:nvSpPr>
        <xdr:cNvPr id="335" name="定員管理の状況該当値テキスト"/>
        <xdr:cNvSpPr txBox="1"/>
      </xdr:nvSpPr>
      <xdr:spPr>
        <a:xfrm>
          <a:off x="15563850" y="1016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137075</xdr:rowOff>
    </xdr:from>
    <xdr:to>
      <xdr:col>77</xdr:col>
      <xdr:colOff>95250</xdr:colOff>
      <xdr:row>61</xdr:row>
      <xdr:rowOff>67225</xdr:rowOff>
    </xdr:to>
    <xdr:sp macro="" textlink="">
      <xdr:nvSpPr>
        <xdr:cNvPr id="336" name="楕円 335"/>
        <xdr:cNvSpPr/>
      </xdr:nvSpPr>
      <xdr:spPr>
        <a:xfrm>
          <a:off x="14665960" y="1019547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52002</xdr:rowOff>
    </xdr:from>
    <xdr:ext cx="736600" cy="259045"/>
    <xdr:sp macro="" textlink="">
      <xdr:nvSpPr>
        <xdr:cNvPr id="337" name="テキスト ボックス 336"/>
        <xdr:cNvSpPr txBox="1"/>
      </xdr:nvSpPr>
      <xdr:spPr>
        <a:xfrm>
          <a:off x="14370050" y="10278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121257</xdr:rowOff>
    </xdr:from>
    <xdr:to>
      <xdr:col>73</xdr:col>
      <xdr:colOff>44450</xdr:colOff>
      <xdr:row>61</xdr:row>
      <xdr:rowOff>51407</xdr:rowOff>
    </xdr:to>
    <xdr:sp macro="" textlink="">
      <xdr:nvSpPr>
        <xdr:cNvPr id="338" name="楕円 337"/>
        <xdr:cNvSpPr/>
      </xdr:nvSpPr>
      <xdr:spPr>
        <a:xfrm>
          <a:off x="13868400" y="1017965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36184</xdr:rowOff>
    </xdr:from>
    <xdr:ext cx="762000" cy="259045"/>
    <xdr:sp macro="" textlink="">
      <xdr:nvSpPr>
        <xdr:cNvPr id="339" name="テキスト ボックス 338"/>
        <xdr:cNvSpPr txBox="1"/>
      </xdr:nvSpPr>
      <xdr:spPr>
        <a:xfrm>
          <a:off x="13557250" y="10262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116699</xdr:rowOff>
    </xdr:from>
    <xdr:to>
      <xdr:col>68</xdr:col>
      <xdr:colOff>203200</xdr:colOff>
      <xdr:row>61</xdr:row>
      <xdr:rowOff>46849</xdr:rowOff>
    </xdr:to>
    <xdr:sp macro="" textlink="">
      <xdr:nvSpPr>
        <xdr:cNvPr id="340" name="楕円 339"/>
        <xdr:cNvSpPr/>
      </xdr:nvSpPr>
      <xdr:spPr>
        <a:xfrm>
          <a:off x="13055600" y="10175099"/>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31626</xdr:rowOff>
    </xdr:from>
    <xdr:ext cx="762000" cy="259045"/>
    <xdr:sp macro="" textlink="">
      <xdr:nvSpPr>
        <xdr:cNvPr id="341" name="テキスト ボックス 340"/>
        <xdr:cNvSpPr txBox="1"/>
      </xdr:nvSpPr>
      <xdr:spPr>
        <a:xfrm>
          <a:off x="12763500" y="1025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101015</xdr:rowOff>
    </xdr:from>
    <xdr:to>
      <xdr:col>64</xdr:col>
      <xdr:colOff>152400</xdr:colOff>
      <xdr:row>61</xdr:row>
      <xdr:rowOff>31165</xdr:rowOff>
    </xdr:to>
    <xdr:sp macro="" textlink="">
      <xdr:nvSpPr>
        <xdr:cNvPr id="342" name="楕円 341"/>
        <xdr:cNvSpPr/>
      </xdr:nvSpPr>
      <xdr:spPr>
        <a:xfrm>
          <a:off x="12242800" y="101594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15942</xdr:rowOff>
    </xdr:from>
    <xdr:ext cx="762000" cy="259045"/>
    <xdr:sp macro="" textlink="">
      <xdr:nvSpPr>
        <xdr:cNvPr id="343" name="テキスト ボックス 342"/>
        <xdr:cNvSpPr txBox="1"/>
      </xdr:nvSpPr>
      <xdr:spPr>
        <a:xfrm>
          <a:off x="11950700" y="1024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ほぼ横ばいで推移しているが前年度に比べ</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主な増要因としては過疎対策債、辺地債の元金償還開始等により元利償還金等が増加した。これに伴い算入公債費等は増加したが、元利償還金等と算入公債費の差分により、実質公債費率の分子は増加した。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借り入れた単独災害復旧事業債、辺地債に対する元利償還金の増、式根島下水道整備に係る準元利償還金の増等により数値の悪化が見込まれるため、事業実施にあたっては補助金の最大限の取得及び有利起債の活用を行うなど、慎重な起債計画・運用を行う必要があ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097915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097915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1" name="直線コネクタ 370"/>
        <xdr:cNvCxnSpPr/>
      </xdr:nvCxnSpPr>
      <xdr:spPr>
        <a:xfrm flipV="1">
          <a:off x="15474950" y="6264910"/>
          <a:ext cx="0" cy="131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2" name="公債費負担の状況最小値テキスト"/>
        <xdr:cNvSpPr txBox="1"/>
      </xdr:nvSpPr>
      <xdr:spPr>
        <a:xfrm>
          <a:off x="1556385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3" name="直線コネクタ 372"/>
        <xdr:cNvCxnSpPr/>
      </xdr:nvCxnSpPr>
      <xdr:spPr>
        <a:xfrm>
          <a:off x="15405100" y="75776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4" name="公債費負担の状況最大値テキスト"/>
        <xdr:cNvSpPr txBox="1"/>
      </xdr:nvSpPr>
      <xdr:spPr>
        <a:xfrm>
          <a:off x="15563850" y="601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75" name="直線コネクタ 374"/>
        <xdr:cNvCxnSpPr/>
      </xdr:nvCxnSpPr>
      <xdr:spPr>
        <a:xfrm>
          <a:off x="15405100" y="62649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76200</xdr:rowOff>
    </xdr:to>
    <xdr:cxnSp macro="">
      <xdr:nvCxnSpPr>
        <xdr:cNvPr id="376" name="直線コネクタ 375"/>
        <xdr:cNvCxnSpPr/>
      </xdr:nvCxnSpPr>
      <xdr:spPr>
        <a:xfrm>
          <a:off x="14712950" y="6917267"/>
          <a:ext cx="762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21607</xdr:rowOff>
    </xdr:from>
    <xdr:ext cx="762000" cy="259045"/>
    <xdr:sp macro="" textlink="">
      <xdr:nvSpPr>
        <xdr:cNvPr id="377" name="公債費負担の状況平均値テキスト"/>
        <xdr:cNvSpPr txBox="1"/>
      </xdr:nvSpPr>
      <xdr:spPr>
        <a:xfrm>
          <a:off x="15563850" y="6894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49530</xdr:rowOff>
    </xdr:from>
    <xdr:to>
      <xdr:col>81</xdr:col>
      <xdr:colOff>95250</xdr:colOff>
      <xdr:row>41</xdr:row>
      <xdr:rowOff>151130</xdr:rowOff>
    </xdr:to>
    <xdr:sp macro="" textlink="">
      <xdr:nvSpPr>
        <xdr:cNvPr id="378" name="フローチャート: 判断 377"/>
        <xdr:cNvSpPr/>
      </xdr:nvSpPr>
      <xdr:spPr>
        <a:xfrm>
          <a:off x="15427960" y="692277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44027</xdr:rowOff>
    </xdr:to>
    <xdr:cxnSp macro="">
      <xdr:nvCxnSpPr>
        <xdr:cNvPr id="379" name="直線コネクタ 378"/>
        <xdr:cNvCxnSpPr/>
      </xdr:nvCxnSpPr>
      <xdr:spPr>
        <a:xfrm>
          <a:off x="13903960" y="6909223"/>
          <a:ext cx="80899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0" name="フローチャート: 判断 379"/>
        <xdr:cNvSpPr/>
      </xdr:nvSpPr>
      <xdr:spPr>
        <a:xfrm>
          <a:off x="14665960" y="6906684"/>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1" name="テキスト ボックス 380"/>
        <xdr:cNvSpPr txBox="1"/>
      </xdr:nvSpPr>
      <xdr:spPr>
        <a:xfrm>
          <a:off x="14370050" y="6993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35983</xdr:rowOff>
    </xdr:from>
    <xdr:to>
      <xdr:col>72</xdr:col>
      <xdr:colOff>203200</xdr:colOff>
      <xdr:row>41</xdr:row>
      <xdr:rowOff>52070</xdr:rowOff>
    </xdr:to>
    <xdr:cxnSp macro="">
      <xdr:nvCxnSpPr>
        <xdr:cNvPr id="382" name="直線コネクタ 381"/>
        <xdr:cNvCxnSpPr/>
      </xdr:nvCxnSpPr>
      <xdr:spPr>
        <a:xfrm flipV="1">
          <a:off x="13106400" y="6909223"/>
          <a:ext cx="79756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3" name="フローチャート: 判断 382"/>
        <xdr:cNvSpPr/>
      </xdr:nvSpPr>
      <xdr:spPr>
        <a:xfrm>
          <a:off x="138684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4" name="テキスト ボックス 383"/>
        <xdr:cNvSpPr txBox="1"/>
      </xdr:nvSpPr>
      <xdr:spPr>
        <a:xfrm>
          <a:off x="1355725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100330</xdr:rowOff>
    </xdr:to>
    <xdr:cxnSp macro="">
      <xdr:nvCxnSpPr>
        <xdr:cNvPr id="385" name="直線コネクタ 384"/>
        <xdr:cNvCxnSpPr/>
      </xdr:nvCxnSpPr>
      <xdr:spPr>
        <a:xfrm flipV="1">
          <a:off x="12293600" y="6925310"/>
          <a:ext cx="8128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6" name="フローチャート: 判断 385"/>
        <xdr:cNvSpPr/>
      </xdr:nvSpPr>
      <xdr:spPr>
        <a:xfrm>
          <a:off x="13055600" y="6971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87" name="テキスト ボックス 386"/>
        <xdr:cNvSpPr txBox="1"/>
      </xdr:nvSpPr>
      <xdr:spPr>
        <a:xfrm>
          <a:off x="127635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88" name="フローチャート: 判断 387"/>
        <xdr:cNvSpPr/>
      </xdr:nvSpPr>
      <xdr:spPr>
        <a:xfrm>
          <a:off x="12242800" y="6971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89" name="テキスト ボックス 388"/>
        <xdr:cNvSpPr txBox="1"/>
      </xdr:nvSpPr>
      <xdr:spPr>
        <a:xfrm>
          <a:off x="11950700" y="705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楕円 394"/>
        <xdr:cNvSpPr/>
      </xdr:nvSpPr>
      <xdr:spPr>
        <a:xfrm>
          <a:off x="15427960" y="689864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396" name="公債費負担の状況該当値テキスト"/>
        <xdr:cNvSpPr txBox="1"/>
      </xdr:nvSpPr>
      <xdr:spPr>
        <a:xfrm>
          <a:off x="15563850" y="674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164677</xdr:rowOff>
    </xdr:from>
    <xdr:to>
      <xdr:col>77</xdr:col>
      <xdr:colOff>95250</xdr:colOff>
      <xdr:row>41</xdr:row>
      <xdr:rowOff>94827</xdr:rowOff>
    </xdr:to>
    <xdr:sp macro="" textlink="">
      <xdr:nvSpPr>
        <xdr:cNvPr id="397" name="楕円 396"/>
        <xdr:cNvSpPr/>
      </xdr:nvSpPr>
      <xdr:spPr>
        <a:xfrm>
          <a:off x="14665960" y="687027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105004</xdr:rowOff>
    </xdr:from>
    <xdr:ext cx="736600" cy="259045"/>
    <xdr:sp macro="" textlink="">
      <xdr:nvSpPr>
        <xdr:cNvPr id="398" name="テキスト ボックス 397"/>
        <xdr:cNvSpPr txBox="1"/>
      </xdr:nvSpPr>
      <xdr:spPr>
        <a:xfrm>
          <a:off x="14370050" y="664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399" name="楕円 398"/>
        <xdr:cNvSpPr/>
      </xdr:nvSpPr>
      <xdr:spPr>
        <a:xfrm>
          <a:off x="13868400" y="686223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96960</xdr:rowOff>
    </xdr:from>
    <xdr:ext cx="762000" cy="259045"/>
    <xdr:sp macro="" textlink="">
      <xdr:nvSpPr>
        <xdr:cNvPr id="400" name="テキスト ボックス 399"/>
        <xdr:cNvSpPr txBox="1"/>
      </xdr:nvSpPr>
      <xdr:spPr>
        <a:xfrm>
          <a:off x="13557250" y="663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1270</xdr:rowOff>
    </xdr:from>
    <xdr:to>
      <xdr:col>68</xdr:col>
      <xdr:colOff>203200</xdr:colOff>
      <xdr:row>41</xdr:row>
      <xdr:rowOff>102870</xdr:rowOff>
    </xdr:to>
    <xdr:sp macro="" textlink="">
      <xdr:nvSpPr>
        <xdr:cNvPr id="401" name="楕円 400"/>
        <xdr:cNvSpPr/>
      </xdr:nvSpPr>
      <xdr:spPr>
        <a:xfrm>
          <a:off x="13055600" y="687451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113047</xdr:rowOff>
    </xdr:from>
    <xdr:ext cx="762000" cy="259045"/>
    <xdr:sp macro="" textlink="">
      <xdr:nvSpPr>
        <xdr:cNvPr id="402" name="テキスト ボックス 401"/>
        <xdr:cNvSpPr txBox="1"/>
      </xdr:nvSpPr>
      <xdr:spPr>
        <a:xfrm>
          <a:off x="12763500" y="665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3" name="楕円 402"/>
        <xdr:cNvSpPr/>
      </xdr:nvSpPr>
      <xdr:spPr>
        <a:xfrm>
          <a:off x="122428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4" name="テキスト ボックス 403"/>
        <xdr:cNvSpPr txBox="1"/>
      </xdr:nvSpPr>
      <xdr:spPr>
        <a:xfrm>
          <a:off x="11950700" y="6699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将来負担比率は、地方債の現在高の減少、充当可能基金と基準財政需要額算入見込額が増加したことによる分子の減少等により前年度より大きく減じたが、今年度については、年間における住民の減少率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2.04</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％と過疎化及び将来の税収等の見込み減少に拍車をかけている。また、標準財政規模も昨年よりも</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今後、施設更新に伴う地方債の新規借入及び基金の取崩し、公営企業債に係る繰出増が見込まれ指数の悪化が想定される。将来に負担を残さないよう事業精査を行い、健全な財政運営に努める必要がある。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1664950" y="389170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097915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1664950" y="35009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097915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1664950" y="271187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097915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1664950" y="23211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097915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92287</xdr:rowOff>
    </xdr:to>
    <xdr:cxnSp macro="">
      <xdr:nvCxnSpPr>
        <xdr:cNvPr id="433" name="直線コネクタ 432"/>
        <xdr:cNvCxnSpPr/>
      </xdr:nvCxnSpPr>
      <xdr:spPr>
        <a:xfrm flipV="1">
          <a:off x="15474950" y="2321137"/>
          <a:ext cx="0" cy="16268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64364</xdr:rowOff>
    </xdr:from>
    <xdr:ext cx="762000" cy="259045"/>
    <xdr:sp macro="" textlink="">
      <xdr:nvSpPr>
        <xdr:cNvPr id="434" name="将来負担の状況最小値テキスト"/>
        <xdr:cNvSpPr txBox="1"/>
      </xdr:nvSpPr>
      <xdr:spPr>
        <a:xfrm>
          <a:off x="15563850" y="3920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92287</xdr:rowOff>
    </xdr:from>
    <xdr:to>
      <xdr:col>81</xdr:col>
      <xdr:colOff>133350</xdr:colOff>
      <xdr:row>23</xdr:row>
      <xdr:rowOff>92287</xdr:rowOff>
    </xdr:to>
    <xdr:cxnSp macro="">
      <xdr:nvCxnSpPr>
        <xdr:cNvPr id="435" name="直線コネクタ 434"/>
        <xdr:cNvCxnSpPr/>
      </xdr:nvCxnSpPr>
      <xdr:spPr>
        <a:xfrm>
          <a:off x="15405100" y="39480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6" name="将来負担の状況最大値テキスト"/>
        <xdr:cNvSpPr txBox="1"/>
      </xdr:nvSpPr>
      <xdr:spPr>
        <a:xfrm>
          <a:off x="15563850" y="201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5405100" y="23211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8" name="将来負担の状況平均値テキスト"/>
        <xdr:cNvSpPr txBox="1"/>
      </xdr:nvSpPr>
      <xdr:spPr>
        <a:xfrm>
          <a:off x="15563850" y="2242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9" name="フローチャート: 判断 438"/>
        <xdr:cNvSpPr/>
      </xdr:nvSpPr>
      <xdr:spPr>
        <a:xfrm>
          <a:off x="15427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0" name="フローチャート: 判断 439"/>
        <xdr:cNvSpPr/>
      </xdr:nvSpPr>
      <xdr:spPr>
        <a:xfrm>
          <a:off x="14665960" y="227033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1" name="テキスト ボックス 440"/>
        <xdr:cNvSpPr txBox="1"/>
      </xdr:nvSpPr>
      <xdr:spPr>
        <a:xfrm>
          <a:off x="14370050" y="2043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2" name="フローチャート: 判断 441"/>
        <xdr:cNvSpPr/>
      </xdr:nvSpPr>
      <xdr:spPr>
        <a:xfrm>
          <a:off x="13868400" y="22703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3" name="テキスト ボックス 442"/>
        <xdr:cNvSpPr txBox="1"/>
      </xdr:nvSpPr>
      <xdr:spPr>
        <a:xfrm>
          <a:off x="1355725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4" name="フローチャート: 判断 443"/>
        <xdr:cNvSpPr/>
      </xdr:nvSpPr>
      <xdr:spPr>
        <a:xfrm>
          <a:off x="13055600" y="2270337"/>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5" name="テキスト ボックス 444"/>
        <xdr:cNvSpPr txBox="1"/>
      </xdr:nvSpPr>
      <xdr:spPr>
        <a:xfrm>
          <a:off x="127635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6" name="フローチャート: 判断 445"/>
        <xdr:cNvSpPr/>
      </xdr:nvSpPr>
      <xdr:spPr>
        <a:xfrm>
          <a:off x="12242800" y="22703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7" name="テキスト ボックス 446"/>
        <xdr:cNvSpPr txBox="1"/>
      </xdr:nvSpPr>
      <xdr:spPr>
        <a:xfrm>
          <a:off x="11950700" y="2043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
2,481
27.54
4,389,251
4,100,254
280,318
1,974,732
2,444,404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分母である経常一般財源が微減したため</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ポイント増。全国平均、類似団体平均と比較し高い数値を示している。</a:t>
          </a:r>
        </a:p>
        <a:p>
          <a:r>
            <a:rPr kumimoji="1" lang="ja-JP" altLang="en-US" sz="1200">
              <a:latin typeface="ＭＳ Ｐゴシック" panose="020B0600070205080204" pitchFamily="50" charset="-128"/>
              <a:ea typeface="ＭＳ Ｐゴシック" panose="020B0600070205080204" pitchFamily="50" charset="-128"/>
            </a:rPr>
            <a:t>行政区に</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島の有人離島を持つ特殊事情により、各島に行政サービスが必要であり、さらに島間の離島航路確保のための連絡船運行による影響も大きいが、生活インフラのため廃止は出来ない。</a:t>
          </a:r>
        </a:p>
        <a:p>
          <a:r>
            <a:rPr kumimoji="1" lang="ja-JP" altLang="en-US" sz="1200">
              <a:latin typeface="ＭＳ Ｐゴシック" panose="020B0600070205080204" pitchFamily="50" charset="-128"/>
              <a:ea typeface="ＭＳ Ｐゴシック" panose="020B0600070205080204" pitchFamily="50" charset="-128"/>
            </a:rPr>
            <a:t>今後も抜本的な解消は困難であるが、総職員数の抑制、手当等の見直しを含め、削減に努める必要がある。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41</xdr:row>
      <xdr:rowOff>24130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27940</xdr:rowOff>
    </xdr:from>
    <xdr:to>
      <xdr:col>24</xdr:col>
      <xdr:colOff>25400</xdr:colOff>
      <xdr:row>38</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43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43197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4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26670</xdr:rowOff>
    </xdr:from>
    <xdr:to>
      <xdr:col>24</xdr:col>
      <xdr:colOff>76200</xdr:colOff>
      <xdr:row>36</xdr:row>
      <xdr:rowOff>128270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27940</xdr:rowOff>
    </xdr:from>
    <xdr:to>
      <xdr:col>19</xdr:col>
      <xdr:colOff>187325</xdr:colOff>
      <xdr:row>38</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4304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168910</xdr:rowOff>
    </xdr:from>
    <xdr:to>
      <xdr:col>15</xdr:col>
      <xdr:colOff>98425</xdr:colOff>
      <xdr:row>38</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5125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96520</xdr:rowOff>
    </xdr:from>
    <xdr:to>
      <xdr:col>11</xdr:col>
      <xdr:colOff>9525</xdr:colOff>
      <xdr:row>37</xdr:row>
      <xdr:rowOff>168910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40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30480</xdr:rowOff>
    </xdr:from>
    <xdr:to>
      <xdr:col>11</xdr:col>
      <xdr:colOff>60325</xdr:colOff>
      <xdr:row>36</xdr:row>
      <xdr:rowOff>132080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142257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156210</xdr:rowOff>
    </xdr:from>
    <xdr:to>
      <xdr:col>24</xdr:col>
      <xdr:colOff>76200</xdr:colOff>
      <xdr:row>38</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148590</xdr:rowOff>
    </xdr:from>
    <xdr:to>
      <xdr:col>20</xdr:col>
      <xdr:colOff>38100</xdr:colOff>
      <xdr:row>38</xdr:row>
      <xdr:rowOff>78740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63517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106680</xdr:rowOff>
    </xdr:from>
    <xdr:to>
      <xdr:col>15</xdr:col>
      <xdr:colOff>149225</xdr:colOff>
      <xdr:row>39</xdr:row>
      <xdr:rowOff>36830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118110</xdr:rowOff>
    </xdr:from>
    <xdr:to>
      <xdr:col>11</xdr:col>
      <xdr:colOff>60325</xdr:colOff>
      <xdr:row>38</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33037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45720</xdr:rowOff>
    </xdr:from>
    <xdr:to>
      <xdr:col>6</xdr:col>
      <xdr:colOff>171450</xdr:colOff>
      <xdr:row>37</xdr:row>
      <xdr:rowOff>147320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132097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コロナにより中止していた各種事業を徐々に再開させたことにより、対前年</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ポイント増となった。有人離島</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島を有し海洋を隔てているため、保育所・学校・衛生施設・支所等、行政施設の重複による運営経費等が類似団体と比較し高くなっており、性質上抜本的な改善は困難であるが、公共施設総合管理計画を基にコスト管理を行い、経費の削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142240</xdr:rowOff>
    </xdr:from>
    <xdr:to>
      <xdr:col>82</xdr:col>
      <xdr:colOff>107950</xdr:colOff>
      <xdr:row>21</xdr:row>
      <xdr:rowOff>100330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37109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72407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7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100330</xdr:rowOff>
    </xdr:from>
    <xdr:to>
      <xdr:col>82</xdr:col>
      <xdr:colOff>196850</xdr:colOff>
      <xdr:row>21</xdr:row>
      <xdr:rowOff>100330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700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57167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11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142240</xdr:rowOff>
    </xdr:from>
    <xdr:to>
      <xdr:col>82</xdr:col>
      <xdr:colOff>196850</xdr:colOff>
      <xdr:row>13</xdr:row>
      <xdr:rowOff>142240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371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153670</xdr:rowOff>
    </xdr:from>
    <xdr:to>
      <xdr:col>82</xdr:col>
      <xdr:colOff>107950</xdr:colOff>
      <xdr:row>15</xdr:row>
      <xdr:rowOff>50800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25539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116857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688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144780</xdr:rowOff>
    </xdr:from>
    <xdr:to>
      <xdr:col>82</xdr:col>
      <xdr:colOff>158750</xdr:colOff>
      <xdr:row>16</xdr:row>
      <xdr:rowOff>74930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71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153670</xdr:rowOff>
    </xdr:from>
    <xdr:to>
      <xdr:col>78</xdr:col>
      <xdr:colOff>69850</xdr:colOff>
      <xdr:row>15</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55397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99060</xdr:rowOff>
    </xdr:from>
    <xdr:to>
      <xdr:col>78</xdr:col>
      <xdr:colOff>120650</xdr:colOff>
      <xdr:row>16</xdr:row>
      <xdr:rowOff>29210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67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13987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75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17</xdr:row>
      <xdr:rowOff>50800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7178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121920</xdr:rowOff>
    </xdr:from>
    <xdr:to>
      <xdr:col>74</xdr:col>
      <xdr:colOff>31750</xdr:colOff>
      <xdr:row>16</xdr:row>
      <xdr:rowOff>52070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69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36847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8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168910</xdr:rowOff>
    </xdr:from>
    <xdr:to>
      <xdr:col>69</xdr:col>
      <xdr:colOff>92075</xdr:colOff>
      <xdr:row>17</xdr:row>
      <xdr:rowOff>50800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121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xdr:rowOff>
    </xdr:from>
    <xdr:to>
      <xdr:col>69</xdr:col>
      <xdr:colOff>142875</xdr:colOff>
      <xdr:row>16</xdr:row>
      <xdr:rowOff>113030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7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123207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523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0</xdr:rowOff>
    </xdr:from>
    <xdr:to>
      <xdr:col>82</xdr:col>
      <xdr:colOff>158750</xdr:colOff>
      <xdr:row>15</xdr:row>
      <xdr:rowOff>101600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57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41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102870</xdr:rowOff>
    </xdr:from>
    <xdr:to>
      <xdr:col>78</xdr:col>
      <xdr:colOff>120650</xdr:colOff>
      <xdr:row>15</xdr:row>
      <xdr:rowOff>33020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5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43197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2272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95250</xdr:rowOff>
    </xdr:from>
    <xdr:to>
      <xdr:col>74</xdr:col>
      <xdr:colOff>31750</xdr:colOff>
      <xdr:row>16</xdr:row>
      <xdr:rowOff>25400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0</xdr:rowOff>
    </xdr:from>
    <xdr:to>
      <xdr:col>69</xdr:col>
      <xdr:colOff>142875</xdr:colOff>
      <xdr:row>17</xdr:row>
      <xdr:rowOff>101600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1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118110</xdr:rowOff>
    </xdr:from>
    <xdr:to>
      <xdr:col>65</xdr:col>
      <xdr:colOff>53975</xdr:colOff>
      <xdr:row>17</xdr:row>
      <xdr:rowOff>48260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8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33037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294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全国平均、類似団体平均と比較し大きく下回っている。</a:t>
          </a:r>
        </a:p>
        <a:p>
          <a:r>
            <a:rPr kumimoji="1" lang="ja-JP" altLang="en-US" sz="1200">
              <a:latin typeface="ＭＳ Ｐゴシック" panose="020B0600070205080204" pitchFamily="50" charset="-128"/>
              <a:ea typeface="ＭＳ Ｐゴシック" panose="020B0600070205080204" pitchFamily="50" charset="-128"/>
            </a:rPr>
            <a:t>概ね国の施策によるものであるが、少子化対策に係る医療費・給食費及び学用品助成等の村独自事業も実施している。</a:t>
          </a:r>
        </a:p>
        <a:p>
          <a:r>
            <a:rPr kumimoji="1" lang="ja-JP" altLang="en-US" sz="1200">
              <a:latin typeface="ＭＳ Ｐゴシック" panose="020B0600070205080204" pitchFamily="50" charset="-128"/>
              <a:ea typeface="ＭＳ Ｐゴシック" panose="020B0600070205080204" pitchFamily="50" charset="-128"/>
            </a:rPr>
            <a:t>障害者に対する扶助費は島内に施設が無いため、島外施設への入所者数増、区分判定の変更に伴い増加傾向にある。</a:t>
          </a:r>
        </a:p>
        <a:p>
          <a:r>
            <a:rPr kumimoji="1" lang="ja-JP" altLang="en-US" sz="1200">
              <a:latin typeface="ＭＳ Ｐゴシック" panose="020B0600070205080204" pitchFamily="50" charset="-128"/>
              <a:ea typeface="ＭＳ Ｐゴシック" panose="020B0600070205080204" pitchFamily="50" charset="-128"/>
            </a:rPr>
            <a:t>独自事業については、計画段階で十分な精査を行い、少子化・人口減少対策等地方創生対策として真に必要な施策に対しては重点的に取り組んでいく必要がある</a:t>
          </a: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60977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88900</xdr:rowOff>
    </xdr:from>
    <xdr:to>
      <xdr:col>24</xdr:col>
      <xdr:colOff>114300</xdr:colOff>
      <xdr:row>60</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53</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138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53</xdr:row>
      <xdr:rowOff>146050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138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32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69850</xdr:rowOff>
    </xdr:from>
    <xdr:to>
      <xdr:col>11</xdr:col>
      <xdr:colOff>9525</xdr:colOff>
      <xdr:row>54</xdr:row>
      <xdr:rowOff>88900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328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76200</xdr:rowOff>
    </xdr:from>
    <xdr:to>
      <xdr:col>24</xdr:col>
      <xdr:colOff>76200</xdr:colOff>
      <xdr:row>54</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92727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19050</xdr:rowOff>
    </xdr:from>
    <xdr:to>
      <xdr:col>11</xdr:col>
      <xdr:colOff>60325</xdr:colOff>
      <xdr:row>54</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その他の経常収支比率は、類似団体平均を</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ポイント上回り、昨年度比</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ポイント増となった。</a:t>
          </a:r>
        </a:p>
        <a:p>
          <a:r>
            <a:rPr kumimoji="1" lang="ja-JP" altLang="en-US" sz="1200">
              <a:latin typeface="ＭＳ Ｐゴシック" panose="020B0600070205080204" pitchFamily="50" charset="-128"/>
              <a:ea typeface="ＭＳ Ｐゴシック" panose="020B0600070205080204" pitchFamily="50" charset="-128"/>
            </a:rPr>
            <a:t>主な要因は、簡易水道事業、下水道事業、診療所会計、後期高齢会計等繰出金の増となっている。</a:t>
          </a:r>
        </a:p>
        <a:p>
          <a:r>
            <a:rPr kumimoji="1" lang="ja-JP" altLang="en-US" sz="1200">
              <a:latin typeface="ＭＳ Ｐゴシック" panose="020B0600070205080204" pitchFamily="50" charset="-128"/>
              <a:ea typeface="ＭＳ Ｐゴシック" panose="020B0600070205080204" pitchFamily="50" charset="-128"/>
            </a:rPr>
            <a:t>各特別会計及び施設管理等においては、適正な利用者負担を求めるなど、特定財源の確保を行っていく必要がある。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61</xdr:row>
      <xdr:rowOff>130810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88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102887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130810</xdr:rowOff>
    </xdr:from>
    <xdr:to>
      <xdr:col>82</xdr:col>
      <xdr:colOff>196850</xdr:colOff>
      <xdr:row>61</xdr:row>
      <xdr:rowOff>130810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58</xdr:row>
      <xdr:rowOff>50800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5671800" y="9972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59</xdr:row>
      <xdr:rowOff>31750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9720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41910</xdr:rowOff>
    </xdr:from>
    <xdr:to>
      <xdr:col>78</xdr:col>
      <xdr:colOff>120650</xdr:colOff>
      <xdr:row>57</xdr:row>
      <xdr:rowOff>143510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153687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27940</xdr:rowOff>
    </xdr:from>
    <xdr:to>
      <xdr:col>73</xdr:col>
      <xdr:colOff>180975</xdr:colOff>
      <xdr:row>59</xdr:row>
      <xdr:rowOff>31750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97204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26670</xdr:rowOff>
    </xdr:from>
    <xdr:to>
      <xdr:col>74</xdr:col>
      <xdr:colOff>31750</xdr:colOff>
      <xdr:row>57</xdr:row>
      <xdr:rowOff>128270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138447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27940</xdr:rowOff>
    </xdr:from>
    <xdr:to>
      <xdr:col>69</xdr:col>
      <xdr:colOff>92075</xdr:colOff>
      <xdr:row>59</xdr:row>
      <xdr:rowOff>107950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97204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27957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143527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148590</xdr:rowOff>
    </xdr:from>
    <xdr:to>
      <xdr:col>69</xdr:col>
      <xdr:colOff>142875</xdr:colOff>
      <xdr:row>58</xdr:row>
      <xdr:rowOff>78740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63517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多くがイベント及び各団体等に対する負担金及び補助金であり、対前年同となっている。</a:t>
          </a:r>
        </a:p>
        <a:p>
          <a:r>
            <a:rPr kumimoji="1" lang="ja-JP" altLang="en-US" sz="1300">
              <a:latin typeface="ＭＳ Ｐゴシック" panose="020B0600070205080204" pitchFamily="50" charset="-128"/>
              <a:ea typeface="ＭＳ Ｐゴシック" panose="020B0600070205080204" pitchFamily="50" charset="-128"/>
            </a:rPr>
            <a:t>これは、新型コロナウィルスにより中止していたイベント等を徐々に再開させたことによるものである。</a:t>
          </a:r>
        </a:p>
        <a:p>
          <a:r>
            <a:rPr kumimoji="1" lang="ja-JP" altLang="en-US" sz="1300">
              <a:latin typeface="ＭＳ Ｐゴシック" panose="020B0600070205080204" pitchFamily="50" charset="-128"/>
              <a:ea typeface="ＭＳ Ｐゴシック" panose="020B0600070205080204" pitchFamily="50" charset="-128"/>
            </a:rPr>
            <a:t>全国平均・類似団体平均共に大きく下回っているが、効果等を検証し、効果の薄いものについては見直し、廃止を行うなど、必要な施策への重点的な実施を検討する必要がある。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40</xdr:row>
      <xdr:rowOff>131572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648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99568</xdr:rowOff>
    </xdr:from>
    <xdr:to>
      <xdr:col>82</xdr:col>
      <xdr:colOff>107950</xdr:colOff>
      <xdr:row>34</xdr:row>
      <xdr:rowOff>99568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592886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99568</xdr:rowOff>
    </xdr:from>
    <xdr:to>
      <xdr:col>78</xdr:col>
      <xdr:colOff>69850</xdr:colOff>
      <xdr:row>34</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59288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127000</xdr:rowOff>
    </xdr:from>
    <xdr:to>
      <xdr:col>73</xdr:col>
      <xdr:colOff>180975</xdr:colOff>
      <xdr:row>35</xdr:row>
      <xdr:rowOff>28702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59563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33274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029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48768</xdr:rowOff>
    </xdr:from>
    <xdr:to>
      <xdr:col>82</xdr:col>
      <xdr:colOff>158750</xdr:colOff>
      <xdr:row>34</xdr:row>
      <xdr:rowOff>150368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128795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5786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48768</xdr:rowOff>
    </xdr:from>
    <xdr:to>
      <xdr:col>78</xdr:col>
      <xdr:colOff>120650</xdr:colOff>
      <xdr:row>34</xdr:row>
      <xdr:rowOff>150368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160545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76200</xdr:rowOff>
    </xdr:from>
    <xdr:to>
      <xdr:col>74</xdr:col>
      <xdr:colOff>31750</xdr:colOff>
      <xdr:row>35</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16527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153924</xdr:rowOff>
    </xdr:from>
    <xdr:to>
      <xdr:col>65</xdr:col>
      <xdr:colOff>53975</xdr:colOff>
      <xdr:row>35</xdr:row>
      <xdr:rowOff>84074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94251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今年度は、全国平均、類似団体平均を若干上回った。公債費は</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年度借入の過疎対策債の償還開始により</a:t>
          </a:r>
          <a:r>
            <a:rPr kumimoji="1" lang="en-US" altLang="ja-JP" sz="1100">
              <a:latin typeface="ＭＳ Ｐゴシック" panose="020B0600070205080204" pitchFamily="50" charset="-128"/>
              <a:ea typeface="ＭＳ Ｐゴシック" panose="020B0600070205080204" pitchFamily="50" charset="-128"/>
            </a:rPr>
            <a:t>21.2</a:t>
          </a:r>
          <a:r>
            <a:rPr kumimoji="1" lang="ja-JP" altLang="en-US" sz="1100">
              <a:latin typeface="ＭＳ Ｐゴシック" panose="020B0600070205080204" pitchFamily="50" charset="-128"/>
              <a:ea typeface="ＭＳ Ｐゴシック" panose="020B0600070205080204" pitchFamily="50" charset="-128"/>
            </a:rPr>
            <a:t>ポイント増加したが、分母である経常一般財源が減少したため、</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対前年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100">
              <a:latin typeface="ＭＳ Ｐゴシック" panose="020B0600070205080204" pitchFamily="50" charset="-128"/>
              <a:ea typeface="ＭＳ Ｐゴシック" panose="020B0600070205080204" pitchFamily="50" charset="-128"/>
            </a:rPr>
            <a:t>ポイント増となっている。</a:t>
          </a:r>
        </a:p>
        <a:p>
          <a:r>
            <a:rPr kumimoji="1" lang="en-US" altLang="ja-JP" sz="1100">
              <a:latin typeface="ＭＳ Ｐゴシック" panose="020B0600070205080204" pitchFamily="50" charset="-128"/>
              <a:ea typeface="ＭＳ Ｐゴシック" panose="020B0600070205080204" pitchFamily="50" charset="-128"/>
            </a:rPr>
            <a:t>R2</a:t>
          </a:r>
          <a:r>
            <a:rPr kumimoji="1" lang="ja-JP" altLang="en-US" sz="1100">
              <a:latin typeface="ＭＳ Ｐゴシック" panose="020B0600070205080204" pitchFamily="50" charset="-128"/>
              <a:ea typeface="ＭＳ Ｐゴシック" panose="020B0600070205080204" pitchFamily="50" charset="-128"/>
            </a:rPr>
            <a:t>年度に借り入れた単独災害復旧事業債、辺地債（製氷貯氷冷凍冷蔵施設等）の元金償還が</a:t>
          </a:r>
          <a:r>
            <a:rPr kumimoji="1" lang="en-US" altLang="ja-JP" sz="1100">
              <a:latin typeface="ＭＳ Ｐゴシック" panose="020B0600070205080204" pitchFamily="50" charset="-128"/>
              <a:ea typeface="ＭＳ Ｐゴシック" panose="020B0600070205080204" pitchFamily="50" charset="-128"/>
            </a:rPr>
            <a:t>R5</a:t>
          </a:r>
          <a:r>
            <a:rPr kumimoji="1" lang="ja-JP" altLang="en-US" sz="1100">
              <a:latin typeface="ＭＳ Ｐゴシック" panose="020B0600070205080204" pitchFamily="50" charset="-128"/>
              <a:ea typeface="ＭＳ Ｐゴシック" panose="020B0600070205080204" pitchFamily="50" charset="-128"/>
            </a:rPr>
            <a:t>年度から開始するため、今後も元利償還金の増加が見込まれる。弾力的な財政構造を維持し、将来に負担を残さないよう、残高と借入のバランスを注視し計画的な起債運用を行う必要がある。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153670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095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125747</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401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153670</xdr:rowOff>
    </xdr:from>
    <xdr:to>
      <xdr:col>24</xdr:col>
      <xdr:colOff>114300</xdr:colOff>
      <xdr:row>81</xdr:row>
      <xdr:rowOff>153670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4041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157480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65761"/>
          <a:ext cx="8382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119397</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43180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65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60961</xdr:rowOff>
    </xdr:from>
    <xdr:to>
      <xdr:col>20</xdr:col>
      <xdr:colOff>38100</xdr:colOff>
      <xdr:row>76</xdr:row>
      <xdr:rowOff>162561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147338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20320</xdr:rowOff>
    </xdr:from>
    <xdr:to>
      <xdr:col>15</xdr:col>
      <xdr:colOff>98425</xdr:colOff>
      <xdr:row>76</xdr:row>
      <xdr:rowOff>43180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2209800" y="13050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140970</xdr:rowOff>
    </xdr:from>
    <xdr:to>
      <xdr:col>15</xdr:col>
      <xdr:colOff>149225</xdr:colOff>
      <xdr:row>77</xdr:row>
      <xdr:rowOff>71120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55897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20320</xdr:rowOff>
    </xdr:from>
    <xdr:to>
      <xdr:col>11</xdr:col>
      <xdr:colOff>9525</xdr:colOff>
      <xdr:row>76</xdr:row>
      <xdr:rowOff>46989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0505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11430</xdr:rowOff>
    </xdr:from>
    <xdr:to>
      <xdr:col>11</xdr:col>
      <xdr:colOff>60325</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78757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163830</xdr:rowOff>
    </xdr:from>
    <xdr:to>
      <xdr:col>15</xdr:col>
      <xdr:colOff>149225</xdr:colOff>
      <xdr:row>76</xdr:row>
      <xdr:rowOff>93980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104157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167639</xdr:rowOff>
    </xdr:from>
    <xdr:to>
      <xdr:col>6</xdr:col>
      <xdr:colOff>171450</xdr:colOff>
      <xdr:row>76</xdr:row>
      <xdr:rowOff>97789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107967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公債費以外経常収支比率は、</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ポイント増加したが、類似団体平均を</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ポイント下回っている。</a:t>
          </a:r>
        </a:p>
        <a:p>
          <a:r>
            <a:rPr kumimoji="1" lang="ja-JP" altLang="en-US" sz="1100">
              <a:latin typeface="ＭＳ Ｐゴシック" panose="020B0600070205080204" pitchFamily="50" charset="-128"/>
              <a:ea typeface="ＭＳ Ｐゴシック" panose="020B0600070205080204" pitchFamily="50" charset="-128"/>
            </a:rPr>
            <a:t>主な要因は、新型コロナウイルスにより中止していた事業やイベント等の一部再開により、物件費、補助費等が微増したことによるものである。</a:t>
          </a:r>
        </a:p>
        <a:p>
          <a:r>
            <a:rPr kumimoji="1" lang="ja-JP" altLang="en-US" sz="1100">
              <a:latin typeface="ＭＳ Ｐゴシック" panose="020B0600070205080204" pitchFamily="50" charset="-128"/>
              <a:ea typeface="ＭＳ Ｐゴシック" panose="020B0600070205080204" pitchFamily="50" charset="-128"/>
            </a:rPr>
            <a:t>過去の減少要因が一過性のものであるため、事業の見直し、施設管理の適正化や、利用者等からの適正な負担徴収などを継続して検討を行っていく必要がある。</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82913</xdr:rowOff>
    </xdr:from>
    <xdr:to>
      <xdr:col>82</xdr:col>
      <xdr:colOff>107950</xdr:colOff>
      <xdr:row>82</xdr:row>
      <xdr:rowOff>97608</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59876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69685</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4128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97608</xdr:rowOff>
    </xdr:from>
    <xdr:to>
      <xdr:col>82</xdr:col>
      <xdr:colOff>196850</xdr:colOff>
      <xdr:row>82</xdr:row>
      <xdr:rowOff>97608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4156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169290</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34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82913</xdr:rowOff>
    </xdr:from>
    <xdr:to>
      <xdr:col>82</xdr:col>
      <xdr:colOff>196850</xdr:colOff>
      <xdr:row>73</xdr:row>
      <xdr:rowOff>82913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59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42092</xdr:rowOff>
    </xdr:from>
    <xdr:to>
      <xdr:col>82</xdr:col>
      <xdr:colOff>107950</xdr:colOff>
      <xdr:row>76</xdr:row>
      <xdr:rowOff>117202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3072292"/>
          <a:ext cx="8382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169108</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199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25581</xdr:rowOff>
    </xdr:from>
    <xdr:to>
      <xdr:col>82</xdr:col>
      <xdr:colOff>158750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42092</xdr:rowOff>
    </xdr:from>
    <xdr:to>
      <xdr:col>78</xdr:col>
      <xdr:colOff>69850</xdr:colOff>
      <xdr:row>78</xdr:row>
      <xdr:rowOff>48623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072292"/>
          <a:ext cx="889000" cy="34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128451</xdr:rowOff>
    </xdr:from>
    <xdr:to>
      <xdr:col>78</xdr:col>
      <xdr:colOff>120650</xdr:colOff>
      <xdr:row>77</xdr:row>
      <xdr:rowOff>58601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43378</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24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48623</xdr:rowOff>
    </xdr:from>
    <xdr:to>
      <xdr:col>73</xdr:col>
      <xdr:colOff>180975</xdr:colOff>
      <xdr:row>78</xdr:row>
      <xdr:rowOff>117202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342172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68036</xdr:rowOff>
    </xdr:from>
    <xdr:to>
      <xdr:col>74</xdr:col>
      <xdr:colOff>31750</xdr:colOff>
      <xdr:row>77</xdr:row>
      <xdr:rowOff>169636</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8363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117202</xdr:rowOff>
    </xdr:from>
    <xdr:to>
      <xdr:col>69</xdr:col>
      <xdr:colOff>92075</xdr:colOff>
      <xdr:row>78</xdr:row>
      <xdr:rowOff>123734</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4903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84364</xdr:rowOff>
    </xdr:from>
    <xdr:to>
      <xdr:col>69</xdr:col>
      <xdr:colOff>142875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143148</xdr:rowOff>
    </xdr:from>
    <xdr:to>
      <xdr:col>65</xdr:col>
      <xdr:colOff>53975</xdr:colOff>
      <xdr:row>78</xdr:row>
      <xdr:rowOff>73298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83475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66402</xdr:rowOff>
    </xdr:from>
    <xdr:to>
      <xdr:col>82</xdr:col>
      <xdr:colOff>158750</xdr:colOff>
      <xdr:row>76</xdr:row>
      <xdr:rowOff>168002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309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82929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941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162742</xdr:rowOff>
    </xdr:from>
    <xdr:to>
      <xdr:col>78</xdr:col>
      <xdr:colOff>120650</xdr:colOff>
      <xdr:row>76</xdr:row>
      <xdr:rowOff>92892</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0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103068</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790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169273</xdr:rowOff>
    </xdr:from>
    <xdr:to>
      <xdr:col>74</xdr:col>
      <xdr:colOff>31750</xdr:colOff>
      <xdr:row>78</xdr:row>
      <xdr:rowOff>99423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84200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457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66402</xdr:rowOff>
    </xdr:from>
    <xdr:to>
      <xdr:col>69</xdr:col>
      <xdr:colOff>142875</xdr:colOff>
      <xdr:row>78</xdr:row>
      <xdr:rowOff>168002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4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152779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52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72934</xdr:rowOff>
    </xdr:from>
    <xdr:to>
      <xdr:col>65</xdr:col>
      <xdr:colOff>53975</xdr:colOff>
      <xdr:row>79</xdr:row>
      <xdr:rowOff>3084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4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159311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129658</xdr:rowOff>
    </xdr:from>
    <xdr:to>
      <xdr:col>29</xdr:col>
      <xdr:colOff>127000</xdr:colOff>
      <xdr:row>19</xdr:row>
      <xdr:rowOff>134600</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91783"/>
          <a:ext cx="0" cy="15479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106677</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134600</xdr:rowOff>
    </xdr:from>
    <xdr:to>
      <xdr:col>30</xdr:col>
      <xdr:colOff>25400</xdr:colOff>
      <xdr:row>19</xdr:row>
      <xdr:rowOff>134600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397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44585</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129658</xdr:rowOff>
    </xdr:from>
    <xdr:to>
      <xdr:col>30</xdr:col>
      <xdr:colOff>25400</xdr:colOff>
      <xdr:row>10</xdr:row>
      <xdr:rowOff>129658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91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134117</xdr:rowOff>
    </xdr:from>
    <xdr:to>
      <xdr:col>29</xdr:col>
      <xdr:colOff>127000</xdr:colOff>
      <xdr:row>17</xdr:row>
      <xdr:rowOff>146778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096392"/>
          <a:ext cx="647700" cy="126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118894</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8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132646</xdr:rowOff>
    </xdr:from>
    <xdr:to>
      <xdr:col>29</xdr:col>
      <xdr:colOff>177800</xdr:colOff>
      <xdr:row>18</xdr:row>
      <xdr:rowOff>62796</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0949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146778</xdr:rowOff>
    </xdr:from>
    <xdr:to>
      <xdr:col>26</xdr:col>
      <xdr:colOff>50800</xdr:colOff>
      <xdr:row>17</xdr:row>
      <xdr:rowOff>162836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109053"/>
          <a:ext cx="698500" cy="16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157912</xdr:rowOff>
    </xdr:from>
    <xdr:to>
      <xdr:col>26</xdr:col>
      <xdr:colOff>101600</xdr:colOff>
      <xdr:row>18</xdr:row>
      <xdr:rowOff>88062</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72839</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0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150518</xdr:rowOff>
    </xdr:from>
    <xdr:to>
      <xdr:col>22</xdr:col>
      <xdr:colOff>114300</xdr:colOff>
      <xdr:row>17</xdr:row>
      <xdr:rowOff>162836</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3606800" y="3112793"/>
          <a:ext cx="698500" cy="12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167461</xdr:rowOff>
    </xdr:from>
    <xdr:to>
      <xdr:col>22</xdr:col>
      <xdr:colOff>165100</xdr:colOff>
      <xdr:row>18</xdr:row>
      <xdr:rowOff>97611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82388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1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150518</xdr:rowOff>
    </xdr:from>
    <xdr:to>
      <xdr:col>18</xdr:col>
      <xdr:colOff>177800</xdr:colOff>
      <xdr:row>18</xdr:row>
      <xdr:rowOff>303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112793"/>
          <a:ext cx="698500" cy="212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154531</xdr:rowOff>
    </xdr:from>
    <xdr:to>
      <xdr:col>19</xdr:col>
      <xdr:colOff>38100</xdr:colOff>
      <xdr:row>18</xdr:row>
      <xdr:rowOff>84681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69458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0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160884</xdr:rowOff>
    </xdr:from>
    <xdr:to>
      <xdr:col>15</xdr:col>
      <xdr:colOff>101600</xdr:colOff>
      <xdr:row>18</xdr:row>
      <xdr:rowOff>91034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0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83317</xdr:rowOff>
    </xdr:from>
    <xdr:to>
      <xdr:col>29</xdr:col>
      <xdr:colOff>177800</xdr:colOff>
      <xdr:row>18</xdr:row>
      <xdr:rowOff>13467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045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99844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89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95978</xdr:rowOff>
    </xdr:from>
    <xdr:to>
      <xdr:col>26</xdr:col>
      <xdr:colOff>101600</xdr:colOff>
      <xdr:row>18</xdr:row>
      <xdr:rowOff>26128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058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36305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827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112036</xdr:rowOff>
    </xdr:from>
    <xdr:to>
      <xdr:col>22</xdr:col>
      <xdr:colOff>165100</xdr:colOff>
      <xdr:row>18</xdr:row>
      <xdr:rowOff>42186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074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52363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84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99718</xdr:rowOff>
    </xdr:from>
    <xdr:to>
      <xdr:col>19</xdr:col>
      <xdr:colOff>38100</xdr:colOff>
      <xdr:row>18</xdr:row>
      <xdr:rowOff>29868</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06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40045</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830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120953</xdr:rowOff>
    </xdr:from>
    <xdr:to>
      <xdr:col>15</xdr:col>
      <xdr:colOff>101600</xdr:colOff>
      <xdr:row>18</xdr:row>
      <xdr:rowOff>51103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0832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61280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8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219339</xdr:rowOff>
    </xdr:from>
    <xdr:to>
      <xdr:col>29</xdr:col>
      <xdr:colOff>127000</xdr:colOff>
      <xdr:row>37</xdr:row>
      <xdr:rowOff>174728</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3889"/>
          <a:ext cx="0" cy="11555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146805</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27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174728</xdr:rowOff>
    </xdr:from>
    <xdr:to>
      <xdr:col>30</xdr:col>
      <xdr:colOff>25400</xdr:colOff>
      <xdr:row>37</xdr:row>
      <xdr:rowOff>174728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2994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134266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219339</xdr:rowOff>
    </xdr:from>
    <xdr:to>
      <xdr:col>30</xdr:col>
      <xdr:colOff>25400</xdr:colOff>
      <xdr:row>33</xdr:row>
      <xdr:rowOff>219339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3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36051</xdr:rowOff>
    </xdr:from>
    <xdr:to>
      <xdr:col>29</xdr:col>
      <xdr:colOff>127000</xdr:colOff>
      <xdr:row>36</xdr:row>
      <xdr:rowOff>68886</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989301"/>
          <a:ext cx="647700" cy="32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167384</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77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322307</xdr:rowOff>
    </xdr:from>
    <xdr:to>
      <xdr:col>29</xdr:col>
      <xdr:colOff>177800</xdr:colOff>
      <xdr:row>36</xdr:row>
      <xdr:rowOff>81007</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68886</xdr:rowOff>
    </xdr:from>
    <xdr:to>
      <xdr:col>26</xdr:col>
      <xdr:colOff>50800</xdr:colOff>
      <xdr:row>36</xdr:row>
      <xdr:rowOff>82671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022136"/>
          <a:ext cx="698500" cy="13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3128</xdr:rowOff>
    </xdr:from>
    <xdr:to>
      <xdr:col>26</xdr:col>
      <xdr:colOff>101600</xdr:colOff>
      <xdr:row>36</xdr:row>
      <xdr:rowOff>104728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56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114905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2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82671</xdr:rowOff>
    </xdr:from>
    <xdr:to>
      <xdr:col>22</xdr:col>
      <xdr:colOff>114300</xdr:colOff>
      <xdr:row>36</xdr:row>
      <xdr:rowOff>100265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35921"/>
          <a:ext cx="698500" cy="17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329222</xdr:rowOff>
    </xdr:from>
    <xdr:to>
      <xdr:col>22</xdr:col>
      <xdr:colOff>165100</xdr:colOff>
      <xdr:row>36</xdr:row>
      <xdr:rowOff>87922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98099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100265</xdr:rowOff>
    </xdr:from>
    <xdr:to>
      <xdr:col>18</xdr:col>
      <xdr:colOff>177800</xdr:colOff>
      <xdr:row>36</xdr:row>
      <xdr:rowOff>110049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053515"/>
          <a:ext cx="698500" cy="9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338122</xdr:rowOff>
    </xdr:from>
    <xdr:to>
      <xdr:col>19</xdr:col>
      <xdr:colOff>38100</xdr:colOff>
      <xdr:row>36</xdr:row>
      <xdr:rowOff>96822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106999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341258</xdr:rowOff>
    </xdr:from>
    <xdr:to>
      <xdr:col>15</xdr:col>
      <xdr:colOff>101600</xdr:colOff>
      <xdr:row>36</xdr:row>
      <xdr:rowOff>99958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51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110135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328151</xdr:rowOff>
    </xdr:from>
    <xdr:to>
      <xdr:col>29</xdr:col>
      <xdr:colOff>177800</xdr:colOff>
      <xdr:row>36</xdr:row>
      <xdr:rowOff>86851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938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300228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9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18086</xdr:rowOff>
    </xdr:from>
    <xdr:to>
      <xdr:col>26</xdr:col>
      <xdr:colOff>101600</xdr:colOff>
      <xdr:row>36</xdr:row>
      <xdr:rowOff>119686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971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104463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0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31871</xdr:rowOff>
    </xdr:from>
    <xdr:to>
      <xdr:col>22</xdr:col>
      <xdr:colOff>165100</xdr:colOff>
      <xdr:row>36</xdr:row>
      <xdr:rowOff>133471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85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118248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71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49465</xdr:rowOff>
    </xdr:from>
    <xdr:to>
      <xdr:col>19</xdr:col>
      <xdr:colOff>38100</xdr:colOff>
      <xdr:row>36</xdr:row>
      <xdr:rowOff>151065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0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135842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0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59249</xdr:rowOff>
    </xdr:from>
    <xdr:to>
      <xdr:col>15</xdr:col>
      <xdr:colOff>101600</xdr:colOff>
      <xdr:row>36</xdr:row>
      <xdr:rowOff>160849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12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145626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09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
2,481
27.54
4,389,251
4,100,254
280,318
1,974,732
2,444,404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30522</xdr:rowOff>
    </xdr:from>
    <xdr:to>
      <xdr:col>24</xdr:col>
      <xdr:colOff>62865</xdr:colOff>
      <xdr:row>38</xdr:row>
      <xdr:rowOff>119714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74022"/>
          <a:ext cx="1270" cy="1460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123541</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119714</xdr:rowOff>
    </xdr:from>
    <xdr:to>
      <xdr:col>24</xdr:col>
      <xdr:colOff>152400</xdr:colOff>
      <xdr:row>38</xdr:row>
      <xdr:rowOff>119714</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148649</xdr:rowOff>
    </xdr:from>
    <xdr:ext cx="599010"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49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30522</xdr:rowOff>
    </xdr:from>
    <xdr:to>
      <xdr:col>24</xdr:col>
      <xdr:colOff>152400</xdr:colOff>
      <xdr:row>30</xdr:row>
      <xdr:rowOff>30522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7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83264</xdr:rowOff>
    </xdr:from>
    <xdr:to>
      <xdr:col>24</xdr:col>
      <xdr:colOff>63500</xdr:colOff>
      <xdr:row>36</xdr:row>
      <xdr:rowOff>93763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255464"/>
          <a:ext cx="8382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123715</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959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145288</xdr:rowOff>
    </xdr:from>
    <xdr:to>
      <xdr:col>24</xdr:col>
      <xdr:colOff>114300</xdr:colOff>
      <xdr:row>37</xdr:row>
      <xdr:rowOff>75438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93763</xdr:rowOff>
    </xdr:from>
    <xdr:to>
      <xdr:col>19</xdr:col>
      <xdr:colOff>177800</xdr:colOff>
      <xdr:row>36</xdr:row>
      <xdr:rowOff>122010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265963"/>
          <a:ext cx="889000" cy="2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166147</xdr:rowOff>
    </xdr:from>
    <xdr:to>
      <xdr:col>20</xdr:col>
      <xdr:colOff>38100</xdr:colOff>
      <xdr:row>37</xdr:row>
      <xdr:rowOff>96297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87424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122010</xdr:rowOff>
    </xdr:from>
    <xdr:to>
      <xdr:col>15</xdr:col>
      <xdr:colOff>50800</xdr:colOff>
      <xdr:row>37</xdr:row>
      <xdr:rowOff>27017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294210"/>
          <a:ext cx="889000" cy="7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91844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27017</xdr:rowOff>
    </xdr:from>
    <xdr:to>
      <xdr:col>10</xdr:col>
      <xdr:colOff>114300</xdr:colOff>
      <xdr:row>37</xdr:row>
      <xdr:rowOff>42728</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370667"/>
          <a:ext cx="889000" cy="15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34714</xdr:rowOff>
    </xdr:from>
    <xdr:to>
      <xdr:col>10</xdr:col>
      <xdr:colOff>165100</xdr:colOff>
      <xdr:row>37</xdr:row>
      <xdr:rowOff>136314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127440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42243</xdr:rowOff>
    </xdr:from>
    <xdr:to>
      <xdr:col>6</xdr:col>
      <xdr:colOff>38100</xdr:colOff>
      <xdr:row>37</xdr:row>
      <xdr:rowOff>143843</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134969</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32464</xdr:rowOff>
    </xdr:from>
    <xdr:to>
      <xdr:col>24</xdr:col>
      <xdr:colOff>114300</xdr:colOff>
      <xdr:row>36</xdr:row>
      <xdr:rowOff>134064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20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55341</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05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42963</xdr:rowOff>
    </xdr:from>
    <xdr:to>
      <xdr:col>20</xdr:col>
      <xdr:colOff>38100</xdr:colOff>
      <xdr:row>36</xdr:row>
      <xdr:rowOff>144563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21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161090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99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71210</xdr:rowOff>
    </xdr:from>
    <xdr:to>
      <xdr:col>15</xdr:col>
      <xdr:colOff>101600</xdr:colOff>
      <xdr:row>37</xdr:row>
      <xdr:rowOff>1360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24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17887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018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147667</xdr:rowOff>
    </xdr:from>
    <xdr:to>
      <xdr:col>10</xdr:col>
      <xdr:colOff>165100</xdr:colOff>
      <xdr:row>37</xdr:row>
      <xdr:rowOff>77817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3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94344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09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163378</xdr:rowOff>
    </xdr:from>
    <xdr:to>
      <xdr:col>6</xdr:col>
      <xdr:colOff>38100</xdr:colOff>
      <xdr:row>37</xdr:row>
      <xdr:rowOff>93528</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33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110055</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110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13412</xdr:rowOff>
    </xdr:from>
    <xdr:to>
      <xdr:col>24</xdr:col>
      <xdr:colOff>62865</xdr:colOff>
      <xdr:row>58</xdr:row>
      <xdr:rowOff>145523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5912"/>
          <a:ext cx="1270" cy="150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149350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9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145523</xdr:rowOff>
    </xdr:from>
    <xdr:to>
      <xdr:col>24</xdr:col>
      <xdr:colOff>152400</xdr:colOff>
      <xdr:row>58</xdr:row>
      <xdr:rowOff>145523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8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131539</xdr:rowOff>
    </xdr:from>
    <xdr:ext cx="690189"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11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13412</xdr:rowOff>
    </xdr:from>
    <xdr:to>
      <xdr:col>24</xdr:col>
      <xdr:colOff>152400</xdr:colOff>
      <xdr:row>50</xdr:row>
      <xdr:rowOff>13412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53948</xdr:rowOff>
    </xdr:from>
    <xdr:to>
      <xdr:col>24</xdr:col>
      <xdr:colOff>63500</xdr:colOff>
      <xdr:row>57</xdr:row>
      <xdr:rowOff>122182</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26598"/>
          <a:ext cx="838200" cy="6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98093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707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119666</xdr:rowOff>
    </xdr:from>
    <xdr:to>
      <xdr:col>24</xdr:col>
      <xdr:colOff>114300</xdr:colOff>
      <xdr:row>58</xdr:row>
      <xdr:rowOff>49816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97968</xdr:rowOff>
    </xdr:from>
    <xdr:to>
      <xdr:col>19</xdr:col>
      <xdr:colOff>177800</xdr:colOff>
      <xdr:row>57</xdr:row>
      <xdr:rowOff>122182</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870618"/>
          <a:ext cx="889000" cy="2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146526</xdr:rowOff>
    </xdr:from>
    <xdr:to>
      <xdr:col>20</xdr:col>
      <xdr:colOff>38100</xdr:colOff>
      <xdr:row>58</xdr:row>
      <xdr:rowOff>76676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19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67803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10011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80252</xdr:rowOff>
    </xdr:from>
    <xdr:to>
      <xdr:col>15</xdr:col>
      <xdr:colOff>50800</xdr:colOff>
      <xdr:row>57</xdr:row>
      <xdr:rowOff>97968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852902"/>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134594</xdr:rowOff>
    </xdr:from>
    <xdr:to>
      <xdr:col>15</xdr:col>
      <xdr:colOff>101600</xdr:colOff>
      <xdr:row>58</xdr:row>
      <xdr:rowOff>64744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90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55871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999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80252</xdr:rowOff>
    </xdr:from>
    <xdr:to>
      <xdr:col>10</xdr:col>
      <xdr:colOff>114300</xdr:colOff>
      <xdr:row>57</xdr:row>
      <xdr:rowOff>126489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52902"/>
          <a:ext cx="889000" cy="4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127314</xdr:rowOff>
    </xdr:from>
    <xdr:to>
      <xdr:col>10</xdr:col>
      <xdr:colOff>165100</xdr:colOff>
      <xdr:row>58</xdr:row>
      <xdr:rowOff>57464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48591</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99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126237</xdr:rowOff>
    </xdr:from>
    <xdr:to>
      <xdr:col>6</xdr:col>
      <xdr:colOff>38100</xdr:colOff>
      <xdr:row>58</xdr:row>
      <xdr:rowOff>56387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47514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991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3148</xdr:rowOff>
    </xdr:from>
    <xdr:to>
      <xdr:col>24</xdr:col>
      <xdr:colOff>114300</xdr:colOff>
      <xdr:row>57</xdr:row>
      <xdr:rowOff>104748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7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26025</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27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71382</xdr:rowOff>
    </xdr:from>
    <xdr:to>
      <xdr:col>20</xdr:col>
      <xdr:colOff>38100</xdr:colOff>
      <xdr:row>58</xdr:row>
      <xdr:rowOff>1532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18059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619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47168</xdr:rowOff>
    </xdr:from>
    <xdr:to>
      <xdr:col>15</xdr:col>
      <xdr:colOff>101600</xdr:colOff>
      <xdr:row>57</xdr:row>
      <xdr:rowOff>148768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1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165295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595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29452</xdr:rowOff>
    </xdr:from>
    <xdr:to>
      <xdr:col>10</xdr:col>
      <xdr:colOff>165100</xdr:colOff>
      <xdr:row>57</xdr:row>
      <xdr:rowOff>131052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0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147579</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577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75689</xdr:rowOff>
    </xdr:from>
    <xdr:to>
      <xdr:col>6</xdr:col>
      <xdr:colOff>38100</xdr:colOff>
      <xdr:row>58</xdr:row>
      <xdr:rowOff>5839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4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22366</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623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52426</xdr:rowOff>
    </xdr:from>
    <xdr:to>
      <xdr:col>24</xdr:col>
      <xdr:colOff>62865</xdr:colOff>
      <xdr:row>78</xdr:row>
      <xdr:rowOff>23183</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225376"/>
          <a:ext cx="1270" cy="117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27010</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400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23183</xdr:rowOff>
    </xdr:from>
    <xdr:to>
      <xdr:col>24</xdr:col>
      <xdr:colOff>152400</xdr:colOff>
      <xdr:row>78</xdr:row>
      <xdr:rowOff>23183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96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170553</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000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52426</xdr:rowOff>
    </xdr:from>
    <xdr:to>
      <xdr:col>24</xdr:col>
      <xdr:colOff>152400</xdr:colOff>
      <xdr:row>71</xdr:row>
      <xdr:rowOff>52426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225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129448</xdr:rowOff>
    </xdr:from>
    <xdr:to>
      <xdr:col>24</xdr:col>
      <xdr:colOff>63500</xdr:colOff>
      <xdr:row>76</xdr:row>
      <xdr:rowOff>137849</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159648"/>
          <a:ext cx="8382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133861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64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155434</xdr:rowOff>
    </xdr:from>
    <xdr:to>
      <xdr:col>24</xdr:col>
      <xdr:colOff>114300</xdr:colOff>
      <xdr:row>77</xdr:row>
      <xdr:rowOff>85584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132162</xdr:rowOff>
    </xdr:from>
    <xdr:to>
      <xdr:col>19</xdr:col>
      <xdr:colOff>177800</xdr:colOff>
      <xdr:row>76</xdr:row>
      <xdr:rowOff>137849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62362"/>
          <a:ext cx="889000" cy="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163663</xdr:rowOff>
    </xdr:from>
    <xdr:to>
      <xdr:col>20</xdr:col>
      <xdr:colOff>38100</xdr:colOff>
      <xdr:row>77</xdr:row>
      <xdr:rowOff>93813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84940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105679</xdr:rowOff>
    </xdr:from>
    <xdr:to>
      <xdr:col>15</xdr:col>
      <xdr:colOff>50800</xdr:colOff>
      <xdr:row>76</xdr:row>
      <xdr:rowOff>132162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135879"/>
          <a:ext cx="889000" cy="2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14999</xdr:rowOff>
    </xdr:from>
    <xdr:to>
      <xdr:col>15</xdr:col>
      <xdr:colOff>101600</xdr:colOff>
      <xdr:row>77</xdr:row>
      <xdr:rowOff>116599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16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107726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30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84093</xdr:rowOff>
    </xdr:from>
    <xdr:to>
      <xdr:col>10</xdr:col>
      <xdr:colOff>114300</xdr:colOff>
      <xdr:row>76</xdr:row>
      <xdr:rowOff>105679</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14293"/>
          <a:ext cx="889000" cy="21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28384</xdr:rowOff>
    </xdr:from>
    <xdr:to>
      <xdr:col>10</xdr:col>
      <xdr:colOff>165100</xdr:colOff>
      <xdr:row>77</xdr:row>
      <xdr:rowOff>129984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3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121111</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2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7885</xdr:rowOff>
    </xdr:from>
    <xdr:to>
      <xdr:col>6</xdr:col>
      <xdr:colOff>38100</xdr:colOff>
      <xdr:row>77</xdr:row>
      <xdr:rowOff>109485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0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100612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0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78648</xdr:rowOff>
    </xdr:from>
    <xdr:to>
      <xdr:col>24</xdr:col>
      <xdr:colOff>114300</xdr:colOff>
      <xdr:row>77</xdr:row>
      <xdr:rowOff>8798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0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101524</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96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87049</xdr:rowOff>
    </xdr:from>
    <xdr:to>
      <xdr:col>20</xdr:col>
      <xdr:colOff>38100</xdr:colOff>
      <xdr:row>77</xdr:row>
      <xdr:rowOff>17199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1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33725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89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81362</xdr:rowOff>
    </xdr:from>
    <xdr:to>
      <xdr:col>15</xdr:col>
      <xdr:colOff>101600</xdr:colOff>
      <xdr:row>77</xdr:row>
      <xdr:rowOff>11512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1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28039</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8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54879</xdr:rowOff>
    </xdr:from>
    <xdr:to>
      <xdr:col>10</xdr:col>
      <xdr:colOff>165100</xdr:colOff>
      <xdr:row>76</xdr:row>
      <xdr:rowOff>156479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08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1556</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86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33293</xdr:rowOff>
    </xdr:from>
    <xdr:to>
      <xdr:col>6</xdr:col>
      <xdr:colOff>38100</xdr:colOff>
      <xdr:row>76</xdr:row>
      <xdr:rowOff>134893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151420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3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148752</xdr:rowOff>
    </xdr:from>
    <xdr:to>
      <xdr:col>24</xdr:col>
      <xdr:colOff>62865</xdr:colOff>
      <xdr:row>98</xdr:row>
      <xdr:rowOff>118425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79252"/>
          <a:ext cx="1270" cy="134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122252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2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118425</xdr:rowOff>
    </xdr:from>
    <xdr:to>
      <xdr:col>24</xdr:col>
      <xdr:colOff>152400</xdr:colOff>
      <xdr:row>98</xdr:row>
      <xdr:rowOff>118425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0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95429</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54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148752</xdr:rowOff>
    </xdr:from>
    <xdr:to>
      <xdr:col>24</xdr:col>
      <xdr:colOff>152400</xdr:colOff>
      <xdr:row>90</xdr:row>
      <xdr:rowOff>148752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7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127164</xdr:rowOff>
    </xdr:from>
    <xdr:to>
      <xdr:col>24</xdr:col>
      <xdr:colOff>63500</xdr:colOff>
      <xdr:row>97</xdr:row>
      <xdr:rowOff>39146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586364"/>
          <a:ext cx="838200" cy="8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54421</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70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31544</xdr:rowOff>
    </xdr:from>
    <xdr:to>
      <xdr:col>24</xdr:col>
      <xdr:colOff>114300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127164</xdr:rowOff>
    </xdr:from>
    <xdr:to>
      <xdr:col>19</xdr:col>
      <xdr:colOff>177800</xdr:colOff>
      <xdr:row>97</xdr:row>
      <xdr:rowOff>167101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586364"/>
          <a:ext cx="889000" cy="21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143428</xdr:rowOff>
    </xdr:from>
    <xdr:to>
      <xdr:col>20</xdr:col>
      <xdr:colOff>38100</xdr:colOff>
      <xdr:row>95</xdr:row>
      <xdr:rowOff>73578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90105</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167101</xdr:rowOff>
    </xdr:from>
    <xdr:to>
      <xdr:col>15</xdr:col>
      <xdr:colOff>50800</xdr:colOff>
      <xdr:row>98</xdr:row>
      <xdr:rowOff>10344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97751"/>
          <a:ext cx="889000" cy="14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99507</xdr:rowOff>
    </xdr:from>
    <xdr:to>
      <xdr:col>15</xdr:col>
      <xdr:colOff>101600</xdr:colOff>
      <xdr:row>96</xdr:row>
      <xdr:rowOff>29657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46184</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7668</xdr:rowOff>
    </xdr:from>
    <xdr:to>
      <xdr:col>10</xdr:col>
      <xdr:colOff>114300</xdr:colOff>
      <xdr:row>98</xdr:row>
      <xdr:rowOff>10344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09768"/>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129384</xdr:rowOff>
    </xdr:from>
    <xdr:to>
      <xdr:col>10</xdr:col>
      <xdr:colOff>165100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141622</xdr:rowOff>
    </xdr:from>
    <xdr:to>
      <xdr:col>6</xdr:col>
      <xdr:colOff>38100</xdr:colOff>
      <xdr:row>96</xdr:row>
      <xdr:rowOff>71772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88299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159796</xdr:rowOff>
    </xdr:from>
    <xdr:to>
      <xdr:col>24</xdr:col>
      <xdr:colOff>114300</xdr:colOff>
      <xdr:row>97</xdr:row>
      <xdr:rowOff>89946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1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138223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9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76364</xdr:rowOff>
    </xdr:from>
    <xdr:to>
      <xdr:col>20</xdr:col>
      <xdr:colOff>38100</xdr:colOff>
      <xdr:row>97</xdr:row>
      <xdr:rowOff>6514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3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169091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2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116301</xdr:rowOff>
    </xdr:from>
    <xdr:to>
      <xdr:col>15</xdr:col>
      <xdr:colOff>101600</xdr:colOff>
      <xdr:row>98</xdr:row>
      <xdr:rowOff>46451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4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37578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3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130994</xdr:rowOff>
    </xdr:from>
    <xdr:to>
      <xdr:col>10</xdr:col>
      <xdr:colOff>165100</xdr:colOff>
      <xdr:row>98</xdr:row>
      <xdr:rowOff>61144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6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52271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5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128318</xdr:rowOff>
    </xdr:from>
    <xdr:to>
      <xdr:col>6</xdr:col>
      <xdr:colOff>38100</xdr:colOff>
      <xdr:row>98</xdr:row>
      <xdr:rowOff>58468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49595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51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132387</xdr:rowOff>
    </xdr:from>
    <xdr:to>
      <xdr:col>54</xdr:col>
      <xdr:colOff>189865</xdr:colOff>
      <xdr:row>38</xdr:row>
      <xdr:rowOff>62202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5887"/>
          <a:ext cx="1270" cy="1301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66029</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8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62202</xdr:rowOff>
    </xdr:from>
    <xdr:to>
      <xdr:col>55</xdr:col>
      <xdr:colOff>88900</xdr:colOff>
      <xdr:row>38</xdr:row>
      <xdr:rowOff>62202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7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79064</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5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132387</xdr:rowOff>
    </xdr:from>
    <xdr:to>
      <xdr:col>55</xdr:col>
      <xdr:colOff>88900</xdr:colOff>
      <xdr:row>30</xdr:row>
      <xdr:rowOff>132387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1768</xdr:rowOff>
    </xdr:from>
    <xdr:to>
      <xdr:col>55</xdr:col>
      <xdr:colOff>0</xdr:colOff>
      <xdr:row>38</xdr:row>
      <xdr:rowOff>7381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16868"/>
          <a:ext cx="838200" cy="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89656</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66779</xdr:rowOff>
    </xdr:from>
    <xdr:to>
      <xdr:col>55</xdr:col>
      <xdr:colOff>50800</xdr:colOff>
      <xdr:row>36</xdr:row>
      <xdr:rowOff>168379</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38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91326</xdr:rowOff>
    </xdr:from>
    <xdr:to>
      <xdr:col>50</xdr:col>
      <xdr:colOff>114300</xdr:colOff>
      <xdr:row>38</xdr:row>
      <xdr:rowOff>7381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63526"/>
          <a:ext cx="889000" cy="25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96991</xdr:rowOff>
    </xdr:from>
    <xdr:to>
      <xdr:col>50</xdr:col>
      <xdr:colOff>165100</xdr:colOff>
      <xdr:row>37</xdr:row>
      <xdr:rowOff>27141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43668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4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91326</xdr:rowOff>
    </xdr:from>
    <xdr:to>
      <xdr:col>45</xdr:col>
      <xdr:colOff>177800</xdr:colOff>
      <xdr:row>38</xdr:row>
      <xdr:rowOff>28299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63526"/>
          <a:ext cx="889000" cy="27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57500</xdr:rowOff>
    </xdr:from>
    <xdr:to>
      <xdr:col>46</xdr:col>
      <xdr:colOff>38100</xdr:colOff>
      <xdr:row>35</xdr:row>
      <xdr:rowOff>159100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4177</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25954</xdr:rowOff>
    </xdr:from>
    <xdr:to>
      <xdr:col>41</xdr:col>
      <xdr:colOff>50800</xdr:colOff>
      <xdr:row>38</xdr:row>
      <xdr:rowOff>28299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6972300" y="6541054"/>
          <a:ext cx="889000" cy="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140773</xdr:rowOff>
    </xdr:from>
    <xdr:to>
      <xdr:col>41</xdr:col>
      <xdr:colOff>101600</xdr:colOff>
      <xdr:row>37</xdr:row>
      <xdr:rowOff>70923</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87450</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136531</xdr:rowOff>
    </xdr:from>
    <xdr:to>
      <xdr:col>36</xdr:col>
      <xdr:colOff>165100</xdr:colOff>
      <xdr:row>37</xdr:row>
      <xdr:rowOff>66681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83208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122418</xdr:rowOff>
    </xdr:from>
    <xdr:to>
      <xdr:col>55</xdr:col>
      <xdr:colOff>50800</xdr:colOff>
      <xdr:row>38</xdr:row>
      <xdr:rowOff>52569</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4660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37345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80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128031</xdr:rowOff>
    </xdr:from>
    <xdr:to>
      <xdr:col>50</xdr:col>
      <xdr:colOff>165100</xdr:colOff>
      <xdr:row>38</xdr:row>
      <xdr:rowOff>58181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47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49308</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5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40526</xdr:rowOff>
    </xdr:from>
    <xdr:to>
      <xdr:col>46</xdr:col>
      <xdr:colOff>38100</xdr:colOff>
      <xdr:row>36</xdr:row>
      <xdr:rowOff>142126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21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133253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30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148949</xdr:rowOff>
    </xdr:from>
    <xdr:to>
      <xdr:col>41</xdr:col>
      <xdr:colOff>101600</xdr:colOff>
      <xdr:row>38</xdr:row>
      <xdr:rowOff>79099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49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70226</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58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146604</xdr:rowOff>
    </xdr:from>
    <xdr:to>
      <xdr:col>36</xdr:col>
      <xdr:colOff>165100</xdr:colOff>
      <xdr:row>38</xdr:row>
      <xdr:rowOff>76754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4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67881</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5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130478</xdr:rowOff>
    </xdr:from>
    <xdr:to>
      <xdr:col>54</xdr:col>
      <xdr:colOff>189865</xdr:colOff>
      <xdr:row>59</xdr:row>
      <xdr:rowOff>30262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4428"/>
          <a:ext cx="1270" cy="127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34089</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4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30262</xdr:rowOff>
    </xdr:from>
    <xdr:to>
      <xdr:col>55</xdr:col>
      <xdr:colOff>88900</xdr:colOff>
      <xdr:row>59</xdr:row>
      <xdr:rowOff>30262</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77155</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496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130478</xdr:rowOff>
    </xdr:from>
    <xdr:to>
      <xdr:col>55</xdr:col>
      <xdr:colOff>88900</xdr:colOff>
      <xdr:row>51</xdr:row>
      <xdr:rowOff>130478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116456</xdr:rowOff>
    </xdr:from>
    <xdr:to>
      <xdr:col>55</xdr:col>
      <xdr:colOff>0</xdr:colOff>
      <xdr:row>58</xdr:row>
      <xdr:rowOff>120017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060556"/>
          <a:ext cx="838200" cy="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75165</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478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52288</xdr:rowOff>
    </xdr:from>
    <xdr:to>
      <xdr:col>55</xdr:col>
      <xdr:colOff>50800</xdr:colOff>
      <xdr:row>58</xdr:row>
      <xdr:rowOff>153888</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9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68435</xdr:rowOff>
    </xdr:from>
    <xdr:to>
      <xdr:col>50</xdr:col>
      <xdr:colOff>114300</xdr:colOff>
      <xdr:row>58</xdr:row>
      <xdr:rowOff>116456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10012535"/>
          <a:ext cx="889000" cy="4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26915</xdr:rowOff>
    </xdr:from>
    <xdr:to>
      <xdr:col>50</xdr:col>
      <xdr:colOff>165100</xdr:colOff>
      <xdr:row>58</xdr:row>
      <xdr:rowOff>128515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7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145042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4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68435</xdr:rowOff>
    </xdr:from>
    <xdr:to>
      <xdr:col>45</xdr:col>
      <xdr:colOff>177800</xdr:colOff>
      <xdr:row>58</xdr:row>
      <xdr:rowOff>80624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7861300" y="10012535"/>
          <a:ext cx="889000" cy="1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38474</xdr:rowOff>
    </xdr:from>
    <xdr:to>
      <xdr:col>46</xdr:col>
      <xdr:colOff>38100</xdr:colOff>
      <xdr:row>58</xdr:row>
      <xdr:rowOff>140074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131201</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75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2205</xdr:rowOff>
    </xdr:from>
    <xdr:to>
      <xdr:col>41</xdr:col>
      <xdr:colOff>50800</xdr:colOff>
      <xdr:row>58</xdr:row>
      <xdr:rowOff>80624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6972300" y="9946305"/>
          <a:ext cx="889000" cy="7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44347</xdr:rowOff>
    </xdr:from>
    <xdr:to>
      <xdr:col>41</xdr:col>
      <xdr:colOff>101600</xdr:colOff>
      <xdr:row>58</xdr:row>
      <xdr:rowOff>145947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137074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8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54710</xdr:rowOff>
    </xdr:from>
    <xdr:to>
      <xdr:col>36</xdr:col>
      <xdr:colOff>165100</xdr:colOff>
      <xdr:row>58</xdr:row>
      <xdr:rowOff>156310</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147437</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091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69217</xdr:rowOff>
    </xdr:from>
    <xdr:to>
      <xdr:col>55</xdr:col>
      <xdr:colOff>50800</xdr:colOff>
      <xdr:row>58</xdr:row>
      <xdr:rowOff>170817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1001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30716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7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65656</xdr:rowOff>
    </xdr:from>
    <xdr:to>
      <xdr:col>50</xdr:col>
      <xdr:colOff>165100</xdr:colOff>
      <xdr:row>58</xdr:row>
      <xdr:rowOff>167256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0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158383</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02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17635</xdr:rowOff>
    </xdr:from>
    <xdr:to>
      <xdr:col>46</xdr:col>
      <xdr:colOff>38100</xdr:colOff>
      <xdr:row>58</xdr:row>
      <xdr:rowOff>119235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6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135762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73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29824</xdr:rowOff>
    </xdr:from>
    <xdr:to>
      <xdr:col>41</xdr:col>
      <xdr:colOff>101600</xdr:colOff>
      <xdr:row>58</xdr:row>
      <xdr:rowOff>131424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97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147951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749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122855</xdr:rowOff>
    </xdr:from>
    <xdr:to>
      <xdr:col>36</xdr:col>
      <xdr:colOff>165100</xdr:colOff>
      <xdr:row>58</xdr:row>
      <xdr:rowOff>53005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89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69532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670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155905</xdr:rowOff>
    </xdr:from>
    <xdr:to>
      <xdr:col>54</xdr:col>
      <xdr:colOff>189865</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7405"/>
          <a:ext cx="1270" cy="14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102582</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26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155905</xdr:rowOff>
    </xdr:from>
    <xdr:to>
      <xdr:col>55</xdr:col>
      <xdr:colOff>88900</xdr:colOff>
      <xdr:row>70</xdr:row>
      <xdr:rowOff>155905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100488</xdr:rowOff>
    </xdr:from>
    <xdr:to>
      <xdr:col>55</xdr:col>
      <xdr:colOff>0</xdr:colOff>
      <xdr:row>78</xdr:row>
      <xdr:rowOff>110568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73588"/>
          <a:ext cx="8382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63419</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65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40542</xdr:rowOff>
    </xdr:from>
    <xdr:to>
      <xdr:col>55</xdr:col>
      <xdr:colOff>50800</xdr:colOff>
      <xdr:row>78</xdr:row>
      <xdr:rowOff>142142</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1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53950</xdr:rowOff>
    </xdr:from>
    <xdr:to>
      <xdr:col>50</xdr:col>
      <xdr:colOff>114300</xdr:colOff>
      <xdr:row>78</xdr:row>
      <xdr:rowOff>100488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27050"/>
          <a:ext cx="889000" cy="4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160350</xdr:rowOff>
    </xdr:from>
    <xdr:to>
      <xdr:col>50</xdr:col>
      <xdr:colOff>165100</xdr:colOff>
      <xdr:row>78</xdr:row>
      <xdr:rowOff>90500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107027</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11006</xdr:rowOff>
    </xdr:from>
    <xdr:to>
      <xdr:col>45</xdr:col>
      <xdr:colOff>177800</xdr:colOff>
      <xdr:row>78</xdr:row>
      <xdr:rowOff>53950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84106"/>
          <a:ext cx="8890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109281</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482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11006</xdr:rowOff>
    </xdr:from>
    <xdr:to>
      <xdr:col>41</xdr:col>
      <xdr:colOff>50800</xdr:colOff>
      <xdr:row>78</xdr:row>
      <xdr:rowOff>163007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6972300" y="13384106"/>
          <a:ext cx="889000" cy="15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102435</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4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139882</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59768</xdr:rowOff>
    </xdr:from>
    <xdr:to>
      <xdr:col>55</xdr:col>
      <xdr:colOff>50800</xdr:colOff>
      <xdr:row>78</xdr:row>
      <xdr:rowOff>161368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3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18968</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49688</xdr:rowOff>
    </xdr:from>
    <xdr:to>
      <xdr:col>50</xdr:col>
      <xdr:colOff>165100</xdr:colOff>
      <xdr:row>78</xdr:row>
      <xdr:rowOff>151288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142415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51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3150</xdr:rowOff>
    </xdr:from>
    <xdr:to>
      <xdr:col>46</xdr:col>
      <xdr:colOff>38100</xdr:colOff>
      <xdr:row>78</xdr:row>
      <xdr:rowOff>104750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121277</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15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131656</xdr:rowOff>
    </xdr:from>
    <xdr:to>
      <xdr:col>41</xdr:col>
      <xdr:colOff>101600</xdr:colOff>
      <xdr:row>78</xdr:row>
      <xdr:rowOff>61806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33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78333</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3108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112207</xdr:rowOff>
    </xdr:from>
    <xdr:to>
      <xdr:col>36</xdr:col>
      <xdr:colOff>165100</xdr:colOff>
      <xdr:row>79</xdr:row>
      <xdr:rowOff>42357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33484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57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56307</xdr:rowOff>
    </xdr:from>
    <xdr:to>
      <xdr:col>54</xdr:col>
      <xdr:colOff>189865</xdr:colOff>
      <xdr:row>98</xdr:row>
      <xdr:rowOff>129826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829707"/>
          <a:ext cx="1270" cy="110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133653</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129826</xdr:rowOff>
    </xdr:from>
    <xdr:to>
      <xdr:col>55</xdr:col>
      <xdr:colOff>88900</xdr:colOff>
      <xdr:row>98</xdr:row>
      <xdr:rowOff>129826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2984</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6049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56307</xdr:rowOff>
    </xdr:from>
    <xdr:to>
      <xdr:col>55</xdr:col>
      <xdr:colOff>88900</xdr:colOff>
      <xdr:row>92</xdr:row>
      <xdr:rowOff>56307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829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63243</xdr:rowOff>
    </xdr:from>
    <xdr:to>
      <xdr:col>55</xdr:col>
      <xdr:colOff>0</xdr:colOff>
      <xdr:row>98</xdr:row>
      <xdr:rowOff>66914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9639300" y="16865343"/>
          <a:ext cx="838200" cy="3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28340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89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5463</xdr:rowOff>
    </xdr:from>
    <xdr:to>
      <xdr:col>55</xdr:col>
      <xdr:colOff>50800</xdr:colOff>
      <xdr:row>98</xdr:row>
      <xdr:rowOff>107063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7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23019</xdr:rowOff>
    </xdr:from>
    <xdr:to>
      <xdr:col>50</xdr:col>
      <xdr:colOff>114300</xdr:colOff>
      <xdr:row>98</xdr:row>
      <xdr:rowOff>63243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825119"/>
          <a:ext cx="889000" cy="4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3113</xdr:rowOff>
    </xdr:from>
    <xdr:to>
      <xdr:col>50</xdr:col>
      <xdr:colOff>165100</xdr:colOff>
      <xdr:row>98</xdr:row>
      <xdr:rowOff>104713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121240</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80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23019</xdr:rowOff>
    </xdr:from>
    <xdr:to>
      <xdr:col>45</xdr:col>
      <xdr:colOff>177800</xdr:colOff>
      <xdr:row>98</xdr:row>
      <xdr:rowOff>54288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7861300" y="16825119"/>
          <a:ext cx="889000" cy="3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237</xdr:rowOff>
    </xdr:from>
    <xdr:to>
      <xdr:col>46</xdr:col>
      <xdr:colOff>38100</xdr:colOff>
      <xdr:row>98</xdr:row>
      <xdr:rowOff>101837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92964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895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80091</xdr:rowOff>
    </xdr:from>
    <xdr:to>
      <xdr:col>41</xdr:col>
      <xdr:colOff>50800</xdr:colOff>
      <xdr:row>98</xdr:row>
      <xdr:rowOff>54288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972300" y="16710741"/>
          <a:ext cx="889000" cy="14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11137</xdr:rowOff>
    </xdr:from>
    <xdr:to>
      <xdr:col>41</xdr:col>
      <xdr:colOff>101600</xdr:colOff>
      <xdr:row>98</xdr:row>
      <xdr:rowOff>112737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103864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0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18607</xdr:rowOff>
    </xdr:from>
    <xdr:to>
      <xdr:col>36</xdr:col>
      <xdr:colOff>165100</xdr:colOff>
      <xdr:row>98</xdr:row>
      <xdr:rowOff>120207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111334</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16114</xdr:rowOff>
    </xdr:from>
    <xdr:to>
      <xdr:col>55</xdr:col>
      <xdr:colOff>50800</xdr:colOff>
      <xdr:row>98</xdr:row>
      <xdr:rowOff>117714</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1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155341</xdr:rowOff>
    </xdr:from>
    <xdr:ext cx="599010"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12443</xdr:rowOff>
    </xdr:from>
    <xdr:to>
      <xdr:col>50</xdr:col>
      <xdr:colOff>165100</xdr:colOff>
      <xdr:row>98</xdr:row>
      <xdr:rowOff>114043</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1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105170</xdr:rowOff>
    </xdr:from>
    <xdr:ext cx="59901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39795" y="1690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143669</xdr:rowOff>
    </xdr:from>
    <xdr:to>
      <xdr:col>46</xdr:col>
      <xdr:colOff>38100</xdr:colOff>
      <xdr:row>98</xdr:row>
      <xdr:rowOff>73819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77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90346</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50795" y="1654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3488</xdr:rowOff>
    </xdr:from>
    <xdr:to>
      <xdr:col>41</xdr:col>
      <xdr:colOff>101600</xdr:colOff>
      <xdr:row>98</xdr:row>
      <xdr:rowOff>105088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80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121615</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8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29291</xdr:rowOff>
    </xdr:from>
    <xdr:to>
      <xdr:col>36</xdr:col>
      <xdr:colOff>165100</xdr:colOff>
      <xdr:row>97</xdr:row>
      <xdr:rowOff>130891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65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147418</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43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130808</xdr:rowOff>
    </xdr:from>
    <xdr:to>
      <xdr:col>85</xdr:col>
      <xdr:colOff>126364</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274308"/>
          <a:ext cx="1269" cy="151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77485</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504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130808</xdr:rowOff>
    </xdr:from>
    <xdr:to>
      <xdr:col>86</xdr:col>
      <xdr:colOff>25400</xdr:colOff>
      <xdr:row>30</xdr:row>
      <xdr:rowOff>130808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27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79215</xdr:rowOff>
    </xdr:from>
    <xdr:to>
      <xdr:col>85</xdr:col>
      <xdr:colOff>127000</xdr:colOff>
      <xdr:row>39</xdr:row>
      <xdr:rowOff>95224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5481300" y="6765765"/>
          <a:ext cx="838200" cy="1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5060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520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153633</xdr:rowOff>
    </xdr:from>
    <xdr:to>
      <xdr:col>85</xdr:col>
      <xdr:colOff>177800</xdr:colOff>
      <xdr:row>39</xdr:row>
      <xdr:rowOff>83783</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66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134779</xdr:rowOff>
    </xdr:from>
    <xdr:to>
      <xdr:col>81</xdr:col>
      <xdr:colOff>50800</xdr:colOff>
      <xdr:row>39</xdr:row>
      <xdr:rowOff>79215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478429"/>
          <a:ext cx="889000" cy="28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150164</xdr:rowOff>
    </xdr:from>
    <xdr:to>
      <xdr:col>81</xdr:col>
      <xdr:colOff>101600</xdr:colOff>
      <xdr:row>39</xdr:row>
      <xdr:rowOff>80314</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66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96842</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134779</xdr:rowOff>
    </xdr:from>
    <xdr:to>
      <xdr:col>76</xdr:col>
      <xdr:colOff>114300</xdr:colOff>
      <xdr:row>38</xdr:row>
      <xdr:rowOff>88683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3703300" y="6478429"/>
          <a:ext cx="889000" cy="12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135123</xdr:rowOff>
    </xdr:from>
    <xdr:to>
      <xdr:col>76</xdr:col>
      <xdr:colOff>165100</xdr:colOff>
      <xdr:row>39</xdr:row>
      <xdr:rowOff>65273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65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56400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7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88683</xdr:rowOff>
    </xdr:from>
    <xdr:to>
      <xdr:col>71</xdr:col>
      <xdr:colOff>177800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03783"/>
          <a:ext cx="889000" cy="18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161568</xdr:rowOff>
    </xdr:from>
    <xdr:to>
      <xdr:col>72</xdr:col>
      <xdr:colOff>38100</xdr:colOff>
      <xdr:row>39</xdr:row>
      <xdr:rowOff>91718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67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82845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36111" y="676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166128</xdr:rowOff>
    </xdr:from>
    <xdr:to>
      <xdr:col>67</xdr:col>
      <xdr:colOff>101600</xdr:colOff>
      <xdr:row>39</xdr:row>
      <xdr:rowOff>96278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6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112804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45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44424</xdr:rowOff>
    </xdr:from>
    <xdr:to>
      <xdr:col>85</xdr:col>
      <xdr:colOff>177800</xdr:colOff>
      <xdr:row>39</xdr:row>
      <xdr:rowOff>146024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73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132060</xdr:rowOff>
    </xdr:from>
    <xdr:ext cx="469744"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6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28415</xdr:rowOff>
    </xdr:from>
    <xdr:to>
      <xdr:col>81</xdr:col>
      <xdr:colOff>101600</xdr:colOff>
      <xdr:row>39</xdr:row>
      <xdr:rowOff>130015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7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121142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807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83979</xdr:rowOff>
    </xdr:from>
    <xdr:to>
      <xdr:col>76</xdr:col>
      <xdr:colOff>165100</xdr:colOff>
      <xdr:row>38</xdr:row>
      <xdr:rowOff>14129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2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30656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0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37883</xdr:rowOff>
    </xdr:from>
    <xdr:to>
      <xdr:col>72</xdr:col>
      <xdr:colOff>38100</xdr:colOff>
      <xdr:row>38</xdr:row>
      <xdr:rowOff>139483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156010</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32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73</xdr:row>
      <xdr:rowOff>168927</xdr:rowOff>
    </xdr:from>
    <xdr:ext cx="685572"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760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130827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77441</xdr:rowOff>
    </xdr:from>
    <xdr:to>
      <xdr:col>85</xdr:col>
      <xdr:colOff>126364</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078941"/>
          <a:ext cx="1269" cy="151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24118</xdr:rowOff>
    </xdr:from>
    <xdr:ext cx="690189"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8541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77441</xdr:rowOff>
    </xdr:from>
    <xdr:to>
      <xdr:col>86</xdr:col>
      <xdr:colOff>25400</xdr:colOff>
      <xdr:row>70</xdr:row>
      <xdr:rowOff>77441</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07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102281</xdr:rowOff>
    </xdr:from>
    <xdr:to>
      <xdr:col>85</xdr:col>
      <xdr:colOff>127000</xdr:colOff>
      <xdr:row>78</xdr:row>
      <xdr:rowOff>123965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475381"/>
          <a:ext cx="8382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63039</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264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40162</xdr:rowOff>
    </xdr:from>
    <xdr:to>
      <xdr:col>85</xdr:col>
      <xdr:colOff>177800</xdr:colOff>
      <xdr:row>78</xdr:row>
      <xdr:rowOff>141762</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41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123965</xdr:rowOff>
    </xdr:from>
    <xdr:to>
      <xdr:col>81</xdr:col>
      <xdr:colOff>50800</xdr:colOff>
      <xdr:row>78</xdr:row>
      <xdr:rowOff>134621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497065"/>
          <a:ext cx="889000" cy="1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50963</xdr:rowOff>
    </xdr:from>
    <xdr:to>
      <xdr:col>81</xdr:col>
      <xdr:colOff>101600</xdr:colOff>
      <xdr:row>78</xdr:row>
      <xdr:rowOff>152563</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42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169090</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99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134621</xdr:rowOff>
    </xdr:from>
    <xdr:to>
      <xdr:col>76</xdr:col>
      <xdr:colOff>114300</xdr:colOff>
      <xdr:row>78</xdr:row>
      <xdr:rowOff>142943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507721"/>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48938</xdr:rowOff>
    </xdr:from>
    <xdr:to>
      <xdr:col>76</xdr:col>
      <xdr:colOff>165100</xdr:colOff>
      <xdr:row>78</xdr:row>
      <xdr:rowOff>150538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42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167065</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292795" y="1319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139982</xdr:rowOff>
    </xdr:from>
    <xdr:to>
      <xdr:col>71</xdr:col>
      <xdr:colOff>177800</xdr:colOff>
      <xdr:row>78</xdr:row>
      <xdr:rowOff>142943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814300" y="13513082"/>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38807</xdr:rowOff>
    </xdr:from>
    <xdr:to>
      <xdr:col>72</xdr:col>
      <xdr:colOff>38100</xdr:colOff>
      <xdr:row>78</xdr:row>
      <xdr:rowOff>140407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41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156934</xdr:rowOff>
    </xdr:from>
    <xdr:ext cx="59901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03795" y="1318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47662</xdr:rowOff>
    </xdr:from>
    <xdr:to>
      <xdr:col>67</xdr:col>
      <xdr:colOff>101600</xdr:colOff>
      <xdr:row>78</xdr:row>
      <xdr:rowOff>149262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420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165789</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14795" y="1319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51481</xdr:rowOff>
    </xdr:from>
    <xdr:to>
      <xdr:col>85</xdr:col>
      <xdr:colOff>177800</xdr:colOff>
      <xdr:row>78</xdr:row>
      <xdr:rowOff>153081</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42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18589</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391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73165</xdr:rowOff>
    </xdr:from>
    <xdr:to>
      <xdr:col>81</xdr:col>
      <xdr:colOff>101600</xdr:colOff>
      <xdr:row>79</xdr:row>
      <xdr:rowOff>3315</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44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165892</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3538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83821</xdr:rowOff>
    </xdr:from>
    <xdr:to>
      <xdr:col>76</xdr:col>
      <xdr:colOff>165100</xdr:colOff>
      <xdr:row>79</xdr:row>
      <xdr:rowOff>13971</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4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79</xdr:row>
      <xdr:rowOff>5098</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354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92143</xdr:rowOff>
    </xdr:from>
    <xdr:to>
      <xdr:col>72</xdr:col>
      <xdr:colOff>38100</xdr:colOff>
      <xdr:row>79</xdr:row>
      <xdr:rowOff>22293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46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13420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55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89182</xdr:rowOff>
    </xdr:from>
    <xdr:to>
      <xdr:col>67</xdr:col>
      <xdr:colOff>101600</xdr:colOff>
      <xdr:row>79</xdr:row>
      <xdr:rowOff>19332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4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10459</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555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110765</xdr:rowOff>
    </xdr:from>
    <xdr:to>
      <xdr:col>85</xdr:col>
      <xdr:colOff>126364</xdr:colOff>
      <xdr:row>98</xdr:row>
      <xdr:rowOff>139526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6317595" y="15541265"/>
          <a:ext cx="1269" cy="1400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143353</xdr:rowOff>
    </xdr:from>
    <xdr:ext cx="378565" cy="259045"/>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6370300" y="16945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139526</xdr:rowOff>
    </xdr:from>
    <xdr:to>
      <xdr:col>86</xdr:col>
      <xdr:colOff>25400</xdr:colOff>
      <xdr:row>98</xdr:row>
      <xdr:rowOff>139526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6941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57442</xdr:rowOff>
    </xdr:from>
    <xdr:ext cx="690189" cy="259045"/>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6370300" y="153164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110765</xdr:rowOff>
    </xdr:from>
    <xdr:to>
      <xdr:col>86</xdr:col>
      <xdr:colOff>25400</xdr:colOff>
      <xdr:row>90</xdr:row>
      <xdr:rowOff>110765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5541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11294</xdr:rowOff>
    </xdr:from>
    <xdr:to>
      <xdr:col>85</xdr:col>
      <xdr:colOff>127000</xdr:colOff>
      <xdr:row>98</xdr:row>
      <xdr:rowOff>26557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5481300" y="16813394"/>
          <a:ext cx="838200" cy="1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140777</xdr:rowOff>
    </xdr:from>
    <xdr:ext cx="599010" cy="259045"/>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6370300" y="165999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117900</xdr:rowOff>
    </xdr:from>
    <xdr:to>
      <xdr:col>85</xdr:col>
      <xdr:colOff>177800</xdr:colOff>
      <xdr:row>98</xdr:row>
      <xdr:rowOff>48050</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6268700" y="1674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11294</xdr:rowOff>
    </xdr:from>
    <xdr:to>
      <xdr:col>81</xdr:col>
      <xdr:colOff>50800</xdr:colOff>
      <xdr:row>98</xdr:row>
      <xdr:rowOff>98013</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4592300" y="16813394"/>
          <a:ext cx="889000" cy="86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54332</xdr:rowOff>
    </xdr:from>
    <xdr:to>
      <xdr:col>81</xdr:col>
      <xdr:colOff>101600</xdr:colOff>
      <xdr:row>97</xdr:row>
      <xdr:rowOff>155932</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5430500" y="1668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1009</xdr:rowOff>
    </xdr:from>
    <xdr:ext cx="59901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181795" y="16460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92461</xdr:rowOff>
    </xdr:from>
    <xdr:to>
      <xdr:col>76</xdr:col>
      <xdr:colOff>114300</xdr:colOff>
      <xdr:row>98</xdr:row>
      <xdr:rowOff>98013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3703300" y="16894561"/>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19740</xdr:rowOff>
    </xdr:from>
    <xdr:to>
      <xdr:col>76</xdr:col>
      <xdr:colOff>165100</xdr:colOff>
      <xdr:row>98</xdr:row>
      <xdr:rowOff>121340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4541500" y="1682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137867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325111" y="1659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92461</xdr:rowOff>
    </xdr:from>
    <xdr:to>
      <xdr:col>71</xdr:col>
      <xdr:colOff>177800</xdr:colOff>
      <xdr:row>98</xdr:row>
      <xdr:rowOff>97918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2814300" y="16894561"/>
          <a:ext cx="889000" cy="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10288</xdr:rowOff>
    </xdr:from>
    <xdr:to>
      <xdr:col>72</xdr:col>
      <xdr:colOff>38100</xdr:colOff>
      <xdr:row>98</xdr:row>
      <xdr:rowOff>111888</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36525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128415</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3436111" y="1658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10832</xdr:rowOff>
    </xdr:from>
    <xdr:to>
      <xdr:col>67</xdr:col>
      <xdr:colOff>101600</xdr:colOff>
      <xdr:row>98</xdr:row>
      <xdr:rowOff>112432</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2763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128959</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547111" y="1658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147207</xdr:rowOff>
    </xdr:from>
    <xdr:to>
      <xdr:col>85</xdr:col>
      <xdr:colOff>177800</xdr:colOff>
      <xdr:row>98</xdr:row>
      <xdr:rowOff>77357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6268700" y="167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96328</xdr:rowOff>
    </xdr:from>
    <xdr:ext cx="599010" cy="259045"/>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6370300" y="1672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131944</xdr:rowOff>
    </xdr:from>
    <xdr:to>
      <xdr:col>81</xdr:col>
      <xdr:colOff>101600</xdr:colOff>
      <xdr:row>98</xdr:row>
      <xdr:rowOff>62094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5430500" y="1676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53221</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181795" y="1685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47213</xdr:rowOff>
    </xdr:from>
    <xdr:to>
      <xdr:col>76</xdr:col>
      <xdr:colOff>165100</xdr:colOff>
      <xdr:row>98</xdr:row>
      <xdr:rowOff>148813</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4541500" y="168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139940</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325111" y="1694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41661</xdr:rowOff>
    </xdr:from>
    <xdr:to>
      <xdr:col>72</xdr:col>
      <xdr:colOff>38100</xdr:colOff>
      <xdr:row>98</xdr:row>
      <xdr:rowOff>143261</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3652500" y="16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134388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93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47118</xdr:rowOff>
    </xdr:from>
    <xdr:to>
      <xdr:col>67</xdr:col>
      <xdr:colOff>101600</xdr:colOff>
      <xdr:row>98</xdr:row>
      <xdr:rowOff>148718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2763500" y="168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139845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94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27777</xdr:rowOff>
    </xdr:from>
    <xdr:to>
      <xdr:col>116</xdr:col>
      <xdr:colOff>62864</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171277"/>
          <a:ext cx="1269" cy="1483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145904</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4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27777</xdr:rowOff>
    </xdr:from>
    <xdr:to>
      <xdr:col>116</xdr:col>
      <xdr:colOff>152400</xdr:colOff>
      <xdr:row>30</xdr:row>
      <xdr:rowOff>27777</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171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25001</xdr:rowOff>
    </xdr:from>
    <xdr:ext cx="378565"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68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2123</xdr:rowOff>
    </xdr:from>
    <xdr:to>
      <xdr:col>116</xdr:col>
      <xdr:colOff>114300</xdr:colOff>
      <xdr:row>38</xdr:row>
      <xdr:rowOff>103723</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17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133797</xdr:rowOff>
    </xdr:from>
    <xdr:to>
      <xdr:col>112</xdr:col>
      <xdr:colOff>38100</xdr:colOff>
      <xdr:row>38</xdr:row>
      <xdr:rowOff>63946</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4774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80474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25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100879</xdr:rowOff>
    </xdr:from>
    <xdr:to>
      <xdr:col>107</xdr:col>
      <xdr:colOff>101600</xdr:colOff>
      <xdr:row>38</xdr:row>
      <xdr:rowOff>31029</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47556</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21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89631</xdr:rowOff>
    </xdr:from>
    <xdr:to>
      <xdr:col>102</xdr:col>
      <xdr:colOff>165100</xdr:colOff>
      <xdr:row>38</xdr:row>
      <xdr:rowOff>19782</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4332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36308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208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50038</xdr:rowOff>
    </xdr:from>
    <xdr:to>
      <xdr:col>98</xdr:col>
      <xdr:colOff>38100</xdr:colOff>
      <xdr:row>37</xdr:row>
      <xdr:rowOff>151638</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168165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168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31517</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775467"/>
          <a:ext cx="1269" cy="1438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106054</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16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149644</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5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31517</xdr:rowOff>
    </xdr:from>
    <xdr:to>
      <xdr:col>116</xdr:col>
      <xdr:colOff>152400</xdr:colOff>
      <xdr:row>51</xdr:row>
      <xdr:rowOff>31517</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7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26391</xdr:rowOff>
    </xdr:from>
    <xdr:to>
      <xdr:col>116</xdr:col>
      <xdr:colOff>63500</xdr:colOff>
      <xdr:row>59</xdr:row>
      <xdr:rowOff>35611</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141941"/>
          <a:ext cx="8382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150505</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10094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628</xdr:rowOff>
    </xdr:from>
    <xdr:to>
      <xdr:col>116</xdr:col>
      <xdr:colOff>114300</xdr:colOff>
      <xdr:row>59</xdr:row>
      <xdr:rowOff>102228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16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13753</xdr:rowOff>
    </xdr:from>
    <xdr:to>
      <xdr:col>111</xdr:col>
      <xdr:colOff>177800</xdr:colOff>
      <xdr:row>59</xdr:row>
      <xdr:rowOff>26391</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29303"/>
          <a:ext cx="889000" cy="1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7551</xdr:rowOff>
    </xdr:from>
    <xdr:to>
      <xdr:col>112</xdr:col>
      <xdr:colOff>38100</xdr:colOff>
      <xdr:row>59</xdr:row>
      <xdr:rowOff>109151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100278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1021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13753</xdr:rowOff>
    </xdr:from>
    <xdr:to>
      <xdr:col>107</xdr:col>
      <xdr:colOff>50800</xdr:colOff>
      <xdr:row>59</xdr:row>
      <xdr:rowOff>15287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10129303"/>
          <a:ext cx="889000" cy="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147444</xdr:rowOff>
    </xdr:from>
    <xdr:to>
      <xdr:col>107</xdr:col>
      <xdr:colOff>101600</xdr:colOff>
      <xdr:row>59</xdr:row>
      <xdr:rowOff>77594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68721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18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12653</xdr:rowOff>
    </xdr:from>
    <xdr:to>
      <xdr:col>102</xdr:col>
      <xdr:colOff>114300</xdr:colOff>
      <xdr:row>59</xdr:row>
      <xdr:rowOff>15287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28203"/>
          <a:ext cx="889000" cy="2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156870</xdr:rowOff>
    </xdr:from>
    <xdr:to>
      <xdr:col>102</xdr:col>
      <xdr:colOff>165100</xdr:colOff>
      <xdr:row>59</xdr:row>
      <xdr:rowOff>87020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78147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101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7257</xdr:rowOff>
    </xdr:from>
    <xdr:to>
      <xdr:col>98</xdr:col>
      <xdr:colOff>38100</xdr:colOff>
      <xdr:row>59</xdr:row>
      <xdr:rowOff>108857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99984</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156261</xdr:rowOff>
    </xdr:from>
    <xdr:to>
      <xdr:col>116</xdr:col>
      <xdr:colOff>114300</xdr:colOff>
      <xdr:row>59</xdr:row>
      <xdr:rowOff>86411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0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115638</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88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147041</xdr:rowOff>
    </xdr:from>
    <xdr:to>
      <xdr:col>112</xdr:col>
      <xdr:colOff>38100</xdr:colOff>
      <xdr:row>59</xdr:row>
      <xdr:rowOff>77191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93718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866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134403</xdr:rowOff>
    </xdr:from>
    <xdr:to>
      <xdr:col>107</xdr:col>
      <xdr:colOff>101600</xdr:colOff>
      <xdr:row>59</xdr:row>
      <xdr:rowOff>64553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07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81080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85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135937</xdr:rowOff>
    </xdr:from>
    <xdr:to>
      <xdr:col>102</xdr:col>
      <xdr:colOff>165100</xdr:colOff>
      <xdr:row>59</xdr:row>
      <xdr:rowOff>66087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8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82614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85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133303</xdr:rowOff>
    </xdr:from>
    <xdr:to>
      <xdr:col>98</xdr:col>
      <xdr:colOff>38100</xdr:colOff>
      <xdr:row>59</xdr:row>
      <xdr:rowOff>63453</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7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79980</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5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11260</xdr:rowOff>
    </xdr:from>
    <xdr:to>
      <xdr:col>116</xdr:col>
      <xdr:colOff>62864</xdr:colOff>
      <xdr:row>78</xdr:row>
      <xdr:rowOff>159944</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012760"/>
          <a:ext cx="1269" cy="152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163771</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53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159944</xdr:rowOff>
    </xdr:from>
    <xdr:to>
      <xdr:col>116</xdr:col>
      <xdr:colOff>152400</xdr:colOff>
      <xdr:row>78</xdr:row>
      <xdr:rowOff>159944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5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129387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8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11260</xdr:rowOff>
    </xdr:from>
    <xdr:to>
      <xdr:col>116</xdr:col>
      <xdr:colOff>152400</xdr:colOff>
      <xdr:row>70</xdr:row>
      <xdr:rowOff>11260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01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123506</xdr:rowOff>
    </xdr:from>
    <xdr:to>
      <xdr:col>116</xdr:col>
      <xdr:colOff>63500</xdr:colOff>
      <xdr:row>76</xdr:row>
      <xdr:rowOff>162897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53706"/>
          <a:ext cx="838200" cy="3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87532</xdr:rowOff>
    </xdr:from>
    <xdr:ext cx="599010"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1177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109105</xdr:rowOff>
    </xdr:from>
    <xdr:to>
      <xdr:col>116</xdr:col>
      <xdr:colOff>114300</xdr:colOff>
      <xdr:row>77</xdr:row>
      <xdr:rowOff>39255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73524</xdr:rowOff>
    </xdr:from>
    <xdr:to>
      <xdr:col>111</xdr:col>
      <xdr:colOff>177800</xdr:colOff>
      <xdr:row>76</xdr:row>
      <xdr:rowOff>162897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0434300" y="13103724"/>
          <a:ext cx="889000" cy="8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132471</xdr:rowOff>
    </xdr:from>
    <xdr:to>
      <xdr:col>112</xdr:col>
      <xdr:colOff>38100</xdr:colOff>
      <xdr:row>77</xdr:row>
      <xdr:rowOff>62621</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53748</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23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73524</xdr:rowOff>
    </xdr:from>
    <xdr:to>
      <xdr:col>107</xdr:col>
      <xdr:colOff>50800</xdr:colOff>
      <xdr:row>76</xdr:row>
      <xdr:rowOff>101155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03724"/>
          <a:ext cx="889000" cy="2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157882</xdr:rowOff>
    </xdr:from>
    <xdr:to>
      <xdr:col>107</xdr:col>
      <xdr:colOff>101600</xdr:colOff>
      <xdr:row>77</xdr:row>
      <xdr:rowOff>88032</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79159</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34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71459</xdr:rowOff>
    </xdr:from>
    <xdr:to>
      <xdr:col>102</xdr:col>
      <xdr:colOff>114300</xdr:colOff>
      <xdr:row>76</xdr:row>
      <xdr:rowOff>101155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101659"/>
          <a:ext cx="889000" cy="2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159913</xdr:rowOff>
    </xdr:from>
    <xdr:to>
      <xdr:col>102</xdr:col>
      <xdr:colOff>165100</xdr:colOff>
      <xdr:row>77</xdr:row>
      <xdr:rowOff>90063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81190</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45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145557</xdr:rowOff>
    </xdr:from>
    <xdr:to>
      <xdr:col>98</xdr:col>
      <xdr:colOff>38100</xdr:colOff>
      <xdr:row>77</xdr:row>
      <xdr:rowOff>75707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66834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56795" y="13268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72706</xdr:rowOff>
    </xdr:from>
    <xdr:to>
      <xdr:col>116</xdr:col>
      <xdr:colOff>114300</xdr:colOff>
      <xdr:row>77</xdr:row>
      <xdr:rowOff>2856</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0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95583</xdr:rowOff>
    </xdr:from>
    <xdr:ext cx="599010"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5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112097</xdr:rowOff>
    </xdr:from>
    <xdr:to>
      <xdr:col>112</xdr:col>
      <xdr:colOff>38100</xdr:colOff>
      <xdr:row>77</xdr:row>
      <xdr:rowOff>42247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4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58773</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23795" y="1291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22724</xdr:rowOff>
    </xdr:from>
    <xdr:to>
      <xdr:col>107</xdr:col>
      <xdr:colOff>101600</xdr:colOff>
      <xdr:row>76</xdr:row>
      <xdr:rowOff>124324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140850</xdr:rowOff>
    </xdr:from>
    <xdr:ext cx="59901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34795" y="12828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50355</xdr:rowOff>
    </xdr:from>
    <xdr:to>
      <xdr:col>102</xdr:col>
      <xdr:colOff>165100</xdr:colOff>
      <xdr:row>76</xdr:row>
      <xdr:rowOff>151955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168482</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45795" y="1285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20659</xdr:rowOff>
    </xdr:from>
    <xdr:to>
      <xdr:col>98</xdr:col>
      <xdr:colOff>38100</xdr:colOff>
      <xdr:row>76</xdr:row>
      <xdr:rowOff>122259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5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138787</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56795" y="1282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性質別の住民一人当たりのコストは、</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島</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村という特殊な環境にある行政区であり、新島～式根島間は海洋を隔てている。島間の離島航路の維持・運営、公共サービス施設の重複整備及び運営に係る人員配置及び運営コストにより、人件費・物件費・維持補修費の一人当たりコストは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人件費は、任期付職員の雇用により</a:t>
          </a:r>
          <a:r>
            <a:rPr kumimoji="1" lang="en-US" altLang="ja-JP" sz="1100">
              <a:latin typeface="ＭＳ Ｐゴシック" panose="020B0600070205080204" pitchFamily="50" charset="-128"/>
              <a:ea typeface="ＭＳ Ｐゴシック" panose="020B0600070205080204" pitchFamily="50" charset="-128"/>
            </a:rPr>
            <a:t>1.02</a:t>
          </a:r>
          <a:r>
            <a:rPr kumimoji="1" lang="ja-JP" altLang="en-US" sz="1100">
              <a:latin typeface="ＭＳ Ｐゴシック" panose="020B0600070205080204" pitchFamily="50" charset="-128"/>
              <a:ea typeface="ＭＳ Ｐゴシック" panose="020B0600070205080204" pitchFamily="50" charset="-128"/>
            </a:rPr>
            <a:t>％増となった。　　　物件費は</a:t>
          </a:r>
          <a:r>
            <a:rPr kumimoji="1" lang="en-US" altLang="ja-JP" sz="1100">
              <a:latin typeface="ＭＳ Ｐゴシック" panose="020B0600070205080204" pitchFamily="50" charset="-128"/>
              <a:ea typeface="ＭＳ Ｐゴシック" panose="020B0600070205080204" pitchFamily="50" charset="-128"/>
            </a:rPr>
            <a:t>25.73</a:t>
          </a:r>
          <a:r>
            <a:rPr kumimoji="1" lang="ja-JP" altLang="en-US" sz="1100">
              <a:latin typeface="ＭＳ Ｐゴシック" panose="020B0600070205080204" pitchFamily="50" charset="-128"/>
              <a:ea typeface="ＭＳ Ｐゴシック" panose="020B0600070205080204" pitchFamily="50" charset="-128"/>
            </a:rPr>
            <a:t>％増となった。サスティナブルアイランド創造事業、新型コロナ対策誘致誘客宣伝事業、財務会計システム更新事業等が主な要因である。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扶助費は</a:t>
          </a:r>
          <a:r>
            <a:rPr kumimoji="1" lang="en-US" altLang="ja-JP" sz="1100">
              <a:latin typeface="ＭＳ Ｐゴシック" panose="020B0600070205080204" pitchFamily="50" charset="-128"/>
              <a:ea typeface="ＭＳ Ｐゴシック" panose="020B0600070205080204" pitchFamily="50" charset="-128"/>
            </a:rPr>
            <a:t>19.33</a:t>
          </a:r>
          <a:r>
            <a:rPr kumimoji="1" lang="ja-JP" altLang="en-US" sz="1100">
              <a:latin typeface="ＭＳ Ｐゴシック" panose="020B0600070205080204" pitchFamily="50" charset="-128"/>
              <a:ea typeface="ＭＳ Ｐゴシック" panose="020B0600070205080204" pitchFamily="50" charset="-128"/>
            </a:rPr>
            <a:t>％減となった。電力・ガス・食料品等価格高騰緊急支援給付金事業を実施したが、子育て世帯臨時特別給付金事業及び、住民税非課税世帯等臨時特別給付金事業が前年度で完了したことが主な要因である。　　　補助費は、特養老人ホーム運営費助成増額等により</a:t>
          </a:r>
          <a:r>
            <a:rPr kumimoji="1" lang="en-US" altLang="ja-JP" sz="1100">
              <a:latin typeface="ＭＳ Ｐゴシック" panose="020B0600070205080204" pitchFamily="50" charset="-128"/>
              <a:ea typeface="ＭＳ Ｐゴシック" panose="020B0600070205080204" pitchFamily="50" charset="-128"/>
            </a:rPr>
            <a:t>2.69</a:t>
          </a:r>
          <a:r>
            <a:rPr kumimoji="1" lang="ja-JP" altLang="en-US" sz="1100">
              <a:latin typeface="ＭＳ Ｐゴシック" panose="020B0600070205080204" pitchFamily="50" charset="-128"/>
              <a:ea typeface="ＭＳ Ｐゴシック" panose="020B0600070205080204" pitchFamily="50" charset="-128"/>
            </a:rPr>
            <a:t>％微増となった。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普通建設事業は、職員住宅新築事業、湯の浜露天温泉大規模改修事業等の大規模事業が発生したが、若郷コミュニティセンター建設事業、旧新島中学校校舎解体事業等の前年度完了に伴い</a:t>
          </a:r>
          <a:r>
            <a:rPr kumimoji="1" lang="en-US" altLang="ja-JP" sz="1100">
              <a:latin typeface="ＭＳ Ｐゴシック" panose="020B0600070205080204" pitchFamily="50" charset="-128"/>
              <a:ea typeface="ＭＳ Ｐゴシック" panose="020B0600070205080204" pitchFamily="50" charset="-128"/>
            </a:rPr>
            <a:t>3.58</a:t>
          </a:r>
          <a:r>
            <a:rPr kumimoji="1" lang="ja-JP" altLang="en-US" sz="1100">
              <a:latin typeface="ＭＳ Ｐゴシック" panose="020B0600070205080204" pitchFamily="50" charset="-128"/>
              <a:ea typeface="ＭＳ Ｐゴシック" panose="020B0600070205080204" pitchFamily="50" charset="-128"/>
            </a:rPr>
            <a:t>％の微減となった。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災害復旧費は、前年度は令和元年度発生の台風</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号及び</a:t>
          </a:r>
          <a:r>
            <a:rPr kumimoji="1" lang="en-US" altLang="ja-JP" sz="1100">
              <a:latin typeface="ＭＳ Ｐゴシック" panose="020B0600070205080204" pitchFamily="50" charset="-128"/>
              <a:ea typeface="ＭＳ Ｐゴシック" panose="020B0600070205080204" pitchFamily="50" charset="-128"/>
            </a:rPr>
            <a:t>19</a:t>
          </a:r>
          <a:r>
            <a:rPr kumimoji="1" lang="ja-JP" altLang="en-US" sz="1100">
              <a:latin typeface="ＭＳ Ｐゴシック" panose="020B0600070205080204" pitchFamily="50" charset="-128"/>
              <a:ea typeface="ＭＳ Ｐゴシック" panose="020B0600070205080204" pitchFamily="50" charset="-128"/>
            </a:rPr>
            <a:t>号被害に対する復旧事業があったが、今年度については、</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年度に発生した豪雨被害に対する復旧事業のみだったため、大きく減少した。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繰出金については、</a:t>
          </a:r>
          <a:r>
            <a:rPr kumimoji="1" lang="en-US" altLang="ja-JP" sz="1100">
              <a:latin typeface="ＭＳ Ｐゴシック" panose="020B0600070205080204" pitchFamily="50" charset="-128"/>
              <a:ea typeface="ＭＳ Ｐゴシック" panose="020B0600070205080204" pitchFamily="50" charset="-128"/>
            </a:rPr>
            <a:t>8.75</a:t>
          </a:r>
          <a:r>
            <a:rPr kumimoji="1" lang="ja-JP" altLang="en-US" sz="1100">
              <a:latin typeface="ＭＳ Ｐゴシック" panose="020B0600070205080204" pitchFamily="50" charset="-128"/>
              <a:ea typeface="ＭＳ Ｐゴシック" panose="020B0600070205080204" pitchFamily="50" charset="-128"/>
            </a:rPr>
            <a:t>％増となった。主な要因は、式根島地区下水道整備事業において処理場建設工事が本格化し全体事業費が大きく上振れしたことによる。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健全な財政運営のため、経常経費の削減を図ることを維持し、影響が大きい普通建設事業について可能な限り年度間の平準化を図り有利起債の活用など、将来負担軽減を見越した事業検討を進める必要が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東京都新島村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2,495
2,481
27.54
4,389,251
4,100,254
280,318
1,974,732
2,444,404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161389</xdr:rowOff>
    </xdr:from>
    <xdr:to>
      <xdr:col>24</xdr:col>
      <xdr:colOff>62865</xdr:colOff>
      <xdr:row>39</xdr:row>
      <xdr:rowOff>12227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4889"/>
          <a:ext cx="1270" cy="1393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16054</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7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12227</xdr:rowOff>
    </xdr:from>
    <xdr:to>
      <xdr:col>24</xdr:col>
      <xdr:colOff>152400</xdr:colOff>
      <xdr:row>39</xdr:row>
      <xdr:rowOff>12227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98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108066</xdr:rowOff>
    </xdr:from>
    <xdr:ext cx="599010"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106,482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161389</xdr:rowOff>
    </xdr:from>
    <xdr:to>
      <xdr:col>24</xdr:col>
      <xdr:colOff>152400</xdr:colOff>
      <xdr:row>30</xdr:row>
      <xdr:rowOff>161389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25143</xdr:rowOff>
    </xdr:from>
    <xdr:to>
      <xdr:col>24</xdr:col>
      <xdr:colOff>63500</xdr:colOff>
      <xdr:row>38</xdr:row>
      <xdr:rowOff>44417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6540243"/>
          <a:ext cx="838200" cy="1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158697</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308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135820</xdr:rowOff>
    </xdr:from>
    <xdr:to>
      <xdr:col>24</xdr:col>
      <xdr:colOff>114300</xdr:colOff>
      <xdr:row>38</xdr:row>
      <xdr:rowOff>65970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47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44417</xdr:rowOff>
    </xdr:from>
    <xdr:to>
      <xdr:col>19</xdr:col>
      <xdr:colOff>177800</xdr:colOff>
      <xdr:row>38</xdr:row>
      <xdr:rowOff>45745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6559517"/>
          <a:ext cx="8890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157380</xdr:rowOff>
    </xdr:from>
    <xdr:to>
      <xdr:col>20</xdr:col>
      <xdr:colOff>38100</xdr:colOff>
      <xdr:row>38</xdr:row>
      <xdr:rowOff>87530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5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104057</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2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33001</xdr:rowOff>
    </xdr:from>
    <xdr:to>
      <xdr:col>15</xdr:col>
      <xdr:colOff>50800</xdr:colOff>
      <xdr:row>38</xdr:row>
      <xdr:rowOff>45745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2019300" y="6548101"/>
          <a:ext cx="8890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157109</xdr:rowOff>
    </xdr:from>
    <xdr:to>
      <xdr:col>15</xdr:col>
      <xdr:colOff>101600</xdr:colOff>
      <xdr:row>38</xdr:row>
      <xdr:rowOff>87258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5007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103786</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27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28943</xdr:rowOff>
    </xdr:from>
    <xdr:to>
      <xdr:col>10</xdr:col>
      <xdr:colOff>114300</xdr:colOff>
      <xdr:row>38</xdr:row>
      <xdr:rowOff>33001</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a:off x="1130300" y="6544043"/>
          <a:ext cx="889000" cy="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145950</xdr:rowOff>
    </xdr:from>
    <xdr:to>
      <xdr:col>10</xdr:col>
      <xdr:colOff>165100</xdr:colOff>
      <xdr:row>38</xdr:row>
      <xdr:rowOff>76100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48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92627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26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151265</xdr:rowOff>
    </xdr:from>
    <xdr:to>
      <xdr:col>6</xdr:col>
      <xdr:colOff>38100</xdr:colOff>
      <xdr:row>38</xdr:row>
      <xdr:rowOff>81415</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49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72542</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58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145793</xdr:rowOff>
    </xdr:from>
    <xdr:to>
      <xdr:col>24</xdr:col>
      <xdr:colOff>114300</xdr:colOff>
      <xdr:row>38</xdr:row>
      <xdr:rowOff>75943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648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124220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64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165067</xdr:rowOff>
    </xdr:from>
    <xdr:to>
      <xdr:col>20</xdr:col>
      <xdr:colOff>38100</xdr:colOff>
      <xdr:row>38</xdr:row>
      <xdr:rowOff>95217</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650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86344</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660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166395</xdr:rowOff>
    </xdr:from>
    <xdr:to>
      <xdr:col>15</xdr:col>
      <xdr:colOff>101600</xdr:colOff>
      <xdr:row>38</xdr:row>
      <xdr:rowOff>96545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65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87672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660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153651</xdr:rowOff>
    </xdr:from>
    <xdr:to>
      <xdr:col>10</xdr:col>
      <xdr:colOff>165100</xdr:colOff>
      <xdr:row>38</xdr:row>
      <xdr:rowOff>83801</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649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74928</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659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149593</xdr:rowOff>
    </xdr:from>
    <xdr:to>
      <xdr:col>6</xdr:col>
      <xdr:colOff>38100</xdr:colOff>
      <xdr:row>38</xdr:row>
      <xdr:rowOff>79743</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64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96270</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62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14874</xdr:rowOff>
    </xdr:from>
    <xdr:to>
      <xdr:col>24</xdr:col>
      <xdr:colOff>62865</xdr:colOff>
      <xdr:row>59</xdr:row>
      <xdr:rowOff>1849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758824"/>
          <a:ext cx="1270" cy="135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5676</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21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1849</xdr:rowOff>
    </xdr:from>
    <xdr:to>
      <xdr:col>24</xdr:col>
      <xdr:colOff>152400</xdr:colOff>
      <xdr:row>59</xdr:row>
      <xdr:rowOff>1849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17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133001</xdr:rowOff>
    </xdr:from>
    <xdr:ext cx="690189"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340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3,677,626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14874</xdr:rowOff>
    </xdr:from>
    <xdr:to>
      <xdr:col>24</xdr:col>
      <xdr:colOff>152400</xdr:colOff>
      <xdr:row>51</xdr:row>
      <xdr:rowOff>14874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758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26115</xdr:rowOff>
    </xdr:from>
    <xdr:to>
      <xdr:col>24</xdr:col>
      <xdr:colOff>63500</xdr:colOff>
      <xdr:row>58</xdr:row>
      <xdr:rowOff>31967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9970215"/>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139708</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9123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161281</xdr:rowOff>
    </xdr:from>
    <xdr:to>
      <xdr:col>24</xdr:col>
      <xdr:colOff>114300</xdr:colOff>
      <xdr:row>58</xdr:row>
      <xdr:rowOff>91431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3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31967</xdr:rowOff>
    </xdr:from>
    <xdr:to>
      <xdr:col>19</xdr:col>
      <xdr:colOff>177800</xdr:colOff>
      <xdr:row>58</xdr:row>
      <xdr:rowOff>53365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976067"/>
          <a:ext cx="889000" cy="2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134181</xdr:rowOff>
    </xdr:from>
    <xdr:to>
      <xdr:col>20</xdr:col>
      <xdr:colOff>38100</xdr:colOff>
      <xdr:row>58</xdr:row>
      <xdr:rowOff>64331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06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80858</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682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53365</xdr:rowOff>
    </xdr:from>
    <xdr:to>
      <xdr:col>15</xdr:col>
      <xdr:colOff>50800</xdr:colOff>
      <xdr:row>58</xdr:row>
      <xdr:rowOff>97951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997465"/>
          <a:ext cx="889000" cy="4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160763</xdr:rowOff>
    </xdr:from>
    <xdr:to>
      <xdr:col>15</xdr:col>
      <xdr:colOff>101600</xdr:colOff>
      <xdr:row>58</xdr:row>
      <xdr:rowOff>90913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3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107440</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08795" y="970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97951</xdr:rowOff>
    </xdr:from>
    <xdr:to>
      <xdr:col>10</xdr:col>
      <xdr:colOff>114300</xdr:colOff>
      <xdr:row>58</xdr:row>
      <xdr:rowOff>106962</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10042051"/>
          <a:ext cx="889000" cy="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38850</xdr:rowOff>
    </xdr:from>
    <xdr:to>
      <xdr:col>10</xdr:col>
      <xdr:colOff>165100</xdr:colOff>
      <xdr:row>58</xdr:row>
      <xdr:rowOff>140450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8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156977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975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35769</xdr:rowOff>
    </xdr:from>
    <xdr:to>
      <xdr:col>6</xdr:col>
      <xdr:colOff>38100</xdr:colOff>
      <xdr:row>58</xdr:row>
      <xdr:rowOff>137369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7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153896</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30795" y="97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146765</xdr:rowOff>
    </xdr:from>
    <xdr:to>
      <xdr:col>24</xdr:col>
      <xdr:colOff>114300</xdr:colOff>
      <xdr:row>58</xdr:row>
      <xdr:rowOff>76915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1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169642</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7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152617</xdr:rowOff>
    </xdr:from>
    <xdr:to>
      <xdr:col>20</xdr:col>
      <xdr:colOff>38100</xdr:colOff>
      <xdr:row>58</xdr:row>
      <xdr:rowOff>82767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925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73894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100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2565</xdr:rowOff>
    </xdr:from>
    <xdr:to>
      <xdr:col>15</xdr:col>
      <xdr:colOff>101600</xdr:colOff>
      <xdr:row>58</xdr:row>
      <xdr:rowOff>104165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9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95292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10039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47151</xdr:rowOff>
    </xdr:from>
    <xdr:to>
      <xdr:col>10</xdr:col>
      <xdr:colOff>165100</xdr:colOff>
      <xdr:row>58</xdr:row>
      <xdr:rowOff>148751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99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139878</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10083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56162</xdr:rowOff>
    </xdr:from>
    <xdr:to>
      <xdr:col>6</xdr:col>
      <xdr:colOff>38100</xdr:colOff>
      <xdr:row>58</xdr:row>
      <xdr:rowOff>157762</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00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148889</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10092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157483</xdr:rowOff>
    </xdr:from>
    <xdr:to>
      <xdr:col>24</xdr:col>
      <xdr:colOff>62865</xdr:colOff>
      <xdr:row>79</xdr:row>
      <xdr:rowOff>62161</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330433"/>
          <a:ext cx="1270" cy="127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65988</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1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62161</xdr:rowOff>
    </xdr:from>
    <xdr:to>
      <xdr:col>24</xdr:col>
      <xdr:colOff>152400</xdr:colOff>
      <xdr:row>79</xdr:row>
      <xdr:rowOff>62161</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06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104160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1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157483</xdr:rowOff>
    </xdr:from>
    <xdr:to>
      <xdr:col>24</xdr:col>
      <xdr:colOff>152400</xdr:colOff>
      <xdr:row>71</xdr:row>
      <xdr:rowOff>157483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330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2012</xdr:rowOff>
    </xdr:from>
    <xdr:to>
      <xdr:col>24</xdr:col>
      <xdr:colOff>63500</xdr:colOff>
      <xdr:row>78</xdr:row>
      <xdr:rowOff>19859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375112"/>
          <a:ext cx="838200" cy="1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105810</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3074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127383</xdr:rowOff>
    </xdr:from>
    <xdr:to>
      <xdr:col>24</xdr:col>
      <xdr:colOff>114300</xdr:colOff>
      <xdr:row>78</xdr:row>
      <xdr:rowOff>57533</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32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19859</xdr:rowOff>
    </xdr:from>
    <xdr:to>
      <xdr:col>19</xdr:col>
      <xdr:colOff>177800</xdr:colOff>
      <xdr:row>78</xdr:row>
      <xdr:rowOff>115204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392959"/>
          <a:ext cx="889000" cy="9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129282</xdr:rowOff>
    </xdr:from>
    <xdr:to>
      <xdr:col>20</xdr:col>
      <xdr:colOff>38100</xdr:colOff>
      <xdr:row>78</xdr:row>
      <xdr:rowOff>59432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33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75959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06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92835</xdr:rowOff>
    </xdr:from>
    <xdr:to>
      <xdr:col>15</xdr:col>
      <xdr:colOff>50800</xdr:colOff>
      <xdr:row>78</xdr:row>
      <xdr:rowOff>115204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3294485"/>
          <a:ext cx="889000" cy="19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151957</xdr:rowOff>
    </xdr:from>
    <xdr:to>
      <xdr:col>15</xdr:col>
      <xdr:colOff>101600</xdr:colOff>
      <xdr:row>78</xdr:row>
      <xdr:rowOff>82107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3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98634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2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92835</xdr:rowOff>
    </xdr:from>
    <xdr:to>
      <xdr:col>10</xdr:col>
      <xdr:colOff>114300</xdr:colOff>
      <xdr:row>78</xdr:row>
      <xdr:rowOff>105071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294485"/>
          <a:ext cx="889000" cy="18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8209</xdr:rowOff>
    </xdr:from>
    <xdr:to>
      <xdr:col>10</xdr:col>
      <xdr:colOff>165100</xdr:colOff>
      <xdr:row>78</xdr:row>
      <xdr:rowOff>109809</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38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100936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47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3735</xdr:rowOff>
    </xdr:from>
    <xdr:to>
      <xdr:col>6</xdr:col>
      <xdr:colOff>38100</xdr:colOff>
      <xdr:row>78</xdr:row>
      <xdr:rowOff>105335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3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121862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5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122662</xdr:rowOff>
    </xdr:from>
    <xdr:to>
      <xdr:col>24</xdr:col>
      <xdr:colOff>114300</xdr:colOff>
      <xdr:row>78</xdr:row>
      <xdr:rowOff>52812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3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145539</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75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140509</xdr:rowOff>
    </xdr:from>
    <xdr:to>
      <xdr:col>20</xdr:col>
      <xdr:colOff>38100</xdr:colOff>
      <xdr:row>78</xdr:row>
      <xdr:rowOff>70659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4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61786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43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64404</xdr:rowOff>
    </xdr:from>
    <xdr:to>
      <xdr:col>15</xdr:col>
      <xdr:colOff>101600</xdr:colOff>
      <xdr:row>78</xdr:row>
      <xdr:rowOff>166004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4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157131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530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42035</xdr:rowOff>
    </xdr:from>
    <xdr:to>
      <xdr:col>10</xdr:col>
      <xdr:colOff>165100</xdr:colOff>
      <xdr:row>77</xdr:row>
      <xdr:rowOff>143635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160162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01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54271</xdr:rowOff>
    </xdr:from>
    <xdr:to>
      <xdr:col>6</xdr:col>
      <xdr:colOff>38100</xdr:colOff>
      <xdr:row>78</xdr:row>
      <xdr:rowOff>155871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146998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20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61300</xdr:rowOff>
    </xdr:from>
    <xdr:to>
      <xdr:col>24</xdr:col>
      <xdr:colOff>62865</xdr:colOff>
      <xdr:row>98</xdr:row>
      <xdr:rowOff>145334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91800"/>
          <a:ext cx="1270" cy="1455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149161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5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145334</xdr:rowOff>
    </xdr:from>
    <xdr:to>
      <xdr:col>24</xdr:col>
      <xdr:colOff>152400</xdr:colOff>
      <xdr:row>98</xdr:row>
      <xdr:rowOff>145334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4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7977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67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801,155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61300</xdr:rowOff>
    </xdr:from>
    <xdr:to>
      <xdr:col>24</xdr:col>
      <xdr:colOff>152400</xdr:colOff>
      <xdr:row>90</xdr:row>
      <xdr:rowOff>61300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88012</xdr:rowOff>
    </xdr:from>
    <xdr:to>
      <xdr:col>24</xdr:col>
      <xdr:colOff>63500</xdr:colOff>
      <xdr:row>97</xdr:row>
      <xdr:rowOff>155333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18662"/>
          <a:ext cx="838200" cy="67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29579</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602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51152</xdr:rowOff>
    </xdr:from>
    <xdr:to>
      <xdr:col>24</xdr:col>
      <xdr:colOff>114300</xdr:colOff>
      <xdr:row>97</xdr:row>
      <xdr:rowOff>152752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96529</xdr:rowOff>
    </xdr:from>
    <xdr:to>
      <xdr:col>19</xdr:col>
      <xdr:colOff>177800</xdr:colOff>
      <xdr:row>97</xdr:row>
      <xdr:rowOff>155333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27179"/>
          <a:ext cx="889000" cy="5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59830</xdr:rowOff>
    </xdr:from>
    <xdr:to>
      <xdr:col>20</xdr:col>
      <xdr:colOff>38100</xdr:colOff>
      <xdr:row>97</xdr:row>
      <xdr:rowOff>161430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6507</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46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96529</xdr:rowOff>
    </xdr:from>
    <xdr:to>
      <xdr:col>15</xdr:col>
      <xdr:colOff>50800</xdr:colOff>
      <xdr:row>97</xdr:row>
      <xdr:rowOff>161899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27179"/>
          <a:ext cx="889000" cy="6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79149</xdr:rowOff>
    </xdr:from>
    <xdr:to>
      <xdr:col>15</xdr:col>
      <xdr:colOff>101600</xdr:colOff>
      <xdr:row>98</xdr:row>
      <xdr:rowOff>9299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7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80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142557</xdr:rowOff>
    </xdr:from>
    <xdr:to>
      <xdr:col>10</xdr:col>
      <xdr:colOff>114300</xdr:colOff>
      <xdr:row>97</xdr:row>
      <xdr:rowOff>161899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258857"/>
          <a:ext cx="889000" cy="53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77510</xdr:rowOff>
    </xdr:from>
    <xdr:to>
      <xdr:col>10</xdr:col>
      <xdr:colOff>165100</xdr:colOff>
      <xdr:row>98</xdr:row>
      <xdr:rowOff>7660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70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24187</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483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52591</xdr:rowOff>
    </xdr:from>
    <xdr:to>
      <xdr:col>6</xdr:col>
      <xdr:colOff>38100</xdr:colOff>
      <xdr:row>97</xdr:row>
      <xdr:rowOff>154191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8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145318</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77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37212</xdr:rowOff>
    </xdr:from>
    <xdr:to>
      <xdr:col>24</xdr:col>
      <xdr:colOff>114300</xdr:colOff>
      <xdr:row>97</xdr:row>
      <xdr:rowOff>138812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6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60089</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19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104533</xdr:rowOff>
    </xdr:from>
    <xdr:to>
      <xdr:col>20</xdr:col>
      <xdr:colOff>38100</xdr:colOff>
      <xdr:row>98</xdr:row>
      <xdr:rowOff>34683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3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25810</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682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45729</xdr:rowOff>
    </xdr:from>
    <xdr:to>
      <xdr:col>15</xdr:col>
      <xdr:colOff>101600</xdr:colOff>
      <xdr:row>97</xdr:row>
      <xdr:rowOff>147329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7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163856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645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111099</xdr:rowOff>
    </xdr:from>
    <xdr:to>
      <xdr:col>10</xdr:col>
      <xdr:colOff>165100</xdr:colOff>
      <xdr:row>98</xdr:row>
      <xdr:rowOff>41249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4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32376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6834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91757</xdr:rowOff>
    </xdr:from>
    <xdr:to>
      <xdr:col>6</xdr:col>
      <xdr:colOff>38100</xdr:colOff>
      <xdr:row>95</xdr:row>
      <xdr:rowOff>21907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2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38434</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98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127356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0856"/>
          <a:ext cx="1270" cy="14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53890</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4044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74033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4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127356</xdr:rowOff>
    </xdr:from>
    <xdr:to>
      <xdr:col>55</xdr:col>
      <xdr:colOff>88900</xdr:colOff>
      <xdr:row>30</xdr:row>
      <xdr:rowOff>127356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169399</xdr:rowOff>
    </xdr:from>
    <xdr:to>
      <xdr:col>55</xdr:col>
      <xdr:colOff>0</xdr:colOff>
      <xdr:row>37</xdr:row>
      <xdr:rowOff>1397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341599"/>
          <a:ext cx="8382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98341</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613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119914</xdr:rowOff>
    </xdr:from>
    <xdr:to>
      <xdr:col>55</xdr:col>
      <xdr:colOff>50800</xdr:colOff>
      <xdr:row>39</xdr:row>
      <xdr:rowOff>50064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123355</xdr:rowOff>
    </xdr:from>
    <xdr:to>
      <xdr:col>50</xdr:col>
      <xdr:colOff>114300</xdr:colOff>
      <xdr:row>37</xdr:row>
      <xdr:rowOff>1397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295555"/>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117228</xdr:rowOff>
    </xdr:from>
    <xdr:to>
      <xdr:col>50</xdr:col>
      <xdr:colOff>165100</xdr:colOff>
      <xdr:row>39</xdr:row>
      <xdr:rowOff>47378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39</xdr:row>
      <xdr:rowOff>38505</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725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121945</xdr:rowOff>
    </xdr:from>
    <xdr:to>
      <xdr:col>45</xdr:col>
      <xdr:colOff>177800</xdr:colOff>
      <xdr:row>36</xdr:row>
      <xdr:rowOff>123355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294145"/>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104425</xdr:rowOff>
    </xdr:from>
    <xdr:to>
      <xdr:col>46</xdr:col>
      <xdr:colOff>38100</xdr:colOff>
      <xdr:row>39</xdr:row>
      <xdr:rowOff>34575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25702</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7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121945</xdr:rowOff>
    </xdr:from>
    <xdr:to>
      <xdr:col>41</xdr:col>
      <xdr:colOff>50800</xdr:colOff>
      <xdr:row>36</xdr:row>
      <xdr:rowOff>128765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294145"/>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98978</xdr:rowOff>
    </xdr:from>
    <xdr:to>
      <xdr:col>41</xdr:col>
      <xdr:colOff>101600</xdr:colOff>
      <xdr:row>39</xdr:row>
      <xdr:rowOff>29128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20255</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706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112351</xdr:rowOff>
    </xdr:from>
    <xdr:to>
      <xdr:col>36</xdr:col>
      <xdr:colOff>165100</xdr:colOff>
      <xdr:row>39</xdr:row>
      <xdr:rowOff>42501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62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33628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72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118599</xdr:rowOff>
    </xdr:from>
    <xdr:to>
      <xdr:col>55</xdr:col>
      <xdr:colOff>50800</xdr:colOff>
      <xdr:row>37</xdr:row>
      <xdr:rowOff>48749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29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141476</xdr:rowOff>
    </xdr:from>
    <xdr:ext cx="534377"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14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122047</xdr:rowOff>
    </xdr:from>
    <xdr:to>
      <xdr:col>50</xdr:col>
      <xdr:colOff>165100</xdr:colOff>
      <xdr:row>37</xdr:row>
      <xdr:rowOff>52197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29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68724</xdr:rowOff>
    </xdr:from>
    <xdr:ext cx="534377"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372111" y="6069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72555</xdr:rowOff>
    </xdr:from>
    <xdr:to>
      <xdr:col>46</xdr:col>
      <xdr:colOff>38100</xdr:colOff>
      <xdr:row>37</xdr:row>
      <xdr:rowOff>2705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4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19232</xdr:rowOff>
    </xdr:from>
    <xdr:ext cx="534377"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83111" y="601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71145</xdr:rowOff>
    </xdr:from>
    <xdr:to>
      <xdr:col>41</xdr:col>
      <xdr:colOff>101600</xdr:colOff>
      <xdr:row>37</xdr:row>
      <xdr:rowOff>1295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2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17822</xdr:rowOff>
    </xdr:from>
    <xdr:ext cx="534377"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94111" y="601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77965</xdr:rowOff>
    </xdr:from>
    <xdr:to>
      <xdr:col>36</xdr:col>
      <xdr:colOff>165100</xdr:colOff>
      <xdr:row>37</xdr:row>
      <xdr:rowOff>8115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25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24642</xdr:rowOff>
    </xdr:from>
    <xdr:ext cx="534377"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05111" y="602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55459</xdr:rowOff>
    </xdr:from>
    <xdr:to>
      <xdr:col>54</xdr:col>
      <xdr:colOff>189865</xdr:colOff>
      <xdr:row>58</xdr:row>
      <xdr:rowOff>138065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99409"/>
          <a:ext cx="1270" cy="12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141892</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138065</xdr:rowOff>
    </xdr:from>
    <xdr:to>
      <xdr:col>55</xdr:col>
      <xdr:colOff>88900</xdr:colOff>
      <xdr:row>58</xdr:row>
      <xdr:rowOff>138065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2136</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4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55459</xdr:rowOff>
    </xdr:from>
    <xdr:to>
      <xdr:col>55</xdr:col>
      <xdr:colOff>88900</xdr:colOff>
      <xdr:row>51</xdr:row>
      <xdr:rowOff>55459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99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83167</xdr:rowOff>
    </xdr:from>
    <xdr:to>
      <xdr:col>55</xdr:col>
      <xdr:colOff>0</xdr:colOff>
      <xdr:row>57</xdr:row>
      <xdr:rowOff>96236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855817"/>
          <a:ext cx="8382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36138</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37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13261</xdr:rowOff>
    </xdr:from>
    <xdr:to>
      <xdr:col>55</xdr:col>
      <xdr:colOff>50800</xdr:colOff>
      <xdr:row>57</xdr:row>
      <xdr:rowOff>114861</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8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145897</xdr:rowOff>
    </xdr:from>
    <xdr:to>
      <xdr:col>50</xdr:col>
      <xdr:colOff>114300</xdr:colOff>
      <xdr:row>57</xdr:row>
      <xdr:rowOff>96236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575647"/>
          <a:ext cx="889000" cy="29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8767</xdr:rowOff>
    </xdr:from>
    <xdr:to>
      <xdr:col>50</xdr:col>
      <xdr:colOff>165100</xdr:colOff>
      <xdr:row>57</xdr:row>
      <xdr:rowOff>110367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126894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556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145897</xdr:rowOff>
    </xdr:from>
    <xdr:to>
      <xdr:col>45</xdr:col>
      <xdr:colOff>177800</xdr:colOff>
      <xdr:row>57</xdr:row>
      <xdr:rowOff>47123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575647"/>
          <a:ext cx="889000" cy="24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136682</xdr:rowOff>
    </xdr:from>
    <xdr:to>
      <xdr:col>46</xdr:col>
      <xdr:colOff>38100</xdr:colOff>
      <xdr:row>57</xdr:row>
      <xdr:rowOff>66832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57959</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3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59672</xdr:rowOff>
    </xdr:from>
    <xdr:to>
      <xdr:col>41</xdr:col>
      <xdr:colOff>50800</xdr:colOff>
      <xdr:row>57</xdr:row>
      <xdr:rowOff>47123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660872"/>
          <a:ext cx="889000" cy="158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167223</xdr:rowOff>
    </xdr:from>
    <xdr:to>
      <xdr:col>41</xdr:col>
      <xdr:colOff>101600</xdr:colOff>
      <xdr:row>57</xdr:row>
      <xdr:rowOff>97373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6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113900</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5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xdr:rowOff>
    </xdr:from>
    <xdr:to>
      <xdr:col>36</xdr:col>
      <xdr:colOff>165100</xdr:colOff>
      <xdr:row>57</xdr:row>
      <xdr:rowOff>110474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101601</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7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32367</xdr:rowOff>
    </xdr:from>
    <xdr:to>
      <xdr:col>55</xdr:col>
      <xdr:colOff>50800</xdr:colOff>
      <xdr:row>57</xdr:row>
      <xdr:rowOff>133967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0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10794</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8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45436</xdr:rowOff>
    </xdr:from>
    <xdr:to>
      <xdr:col>50</xdr:col>
      <xdr:colOff>165100</xdr:colOff>
      <xdr:row>57</xdr:row>
      <xdr:rowOff>147036</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1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138163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1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95097</xdr:rowOff>
    </xdr:from>
    <xdr:to>
      <xdr:col>46</xdr:col>
      <xdr:colOff>38100</xdr:colOff>
      <xdr:row>56</xdr:row>
      <xdr:rowOff>25247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524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41774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300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167773</xdr:rowOff>
    </xdr:from>
    <xdr:to>
      <xdr:col>41</xdr:col>
      <xdr:colOff>101600</xdr:colOff>
      <xdr:row>57</xdr:row>
      <xdr:rowOff>97923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89050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8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8872</xdr:rowOff>
    </xdr:from>
    <xdr:to>
      <xdr:col>36</xdr:col>
      <xdr:colOff>165100</xdr:colOff>
      <xdr:row>56</xdr:row>
      <xdr:rowOff>110472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126999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3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113643</xdr:rowOff>
    </xdr:from>
    <xdr:to>
      <xdr:col>54</xdr:col>
      <xdr:colOff>189865</xdr:colOff>
      <xdr:row>79</xdr:row>
      <xdr:rowOff>42208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86593"/>
          <a:ext cx="1270" cy="130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46035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9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42208</xdr:rowOff>
    </xdr:from>
    <xdr:to>
      <xdr:col>55</xdr:col>
      <xdr:colOff>88900</xdr:colOff>
      <xdr:row>79</xdr:row>
      <xdr:rowOff>42208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86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60320</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61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683,678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113643</xdr:rowOff>
    </xdr:from>
    <xdr:to>
      <xdr:col>55</xdr:col>
      <xdr:colOff>88900</xdr:colOff>
      <xdr:row>71</xdr:row>
      <xdr:rowOff>113643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144294</xdr:rowOff>
    </xdr:from>
    <xdr:to>
      <xdr:col>55</xdr:col>
      <xdr:colOff>0</xdr:colOff>
      <xdr:row>78</xdr:row>
      <xdr:rowOff>42583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45944"/>
          <a:ext cx="838200" cy="69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142226</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43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163799</xdr:rowOff>
    </xdr:from>
    <xdr:to>
      <xdr:col>55</xdr:col>
      <xdr:colOff>50800</xdr:colOff>
      <xdr:row>78</xdr:row>
      <xdr:rowOff>93949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97889</xdr:rowOff>
    </xdr:from>
    <xdr:to>
      <xdr:col>50</xdr:col>
      <xdr:colOff>114300</xdr:colOff>
      <xdr:row>78</xdr:row>
      <xdr:rowOff>42583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299539"/>
          <a:ext cx="889000" cy="116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165207</xdr:rowOff>
    </xdr:from>
    <xdr:to>
      <xdr:col>50</xdr:col>
      <xdr:colOff>165100</xdr:colOff>
      <xdr:row>78</xdr:row>
      <xdr:rowOff>95357</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6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86484</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5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97889</xdr:rowOff>
    </xdr:from>
    <xdr:to>
      <xdr:col>45</xdr:col>
      <xdr:colOff>177800</xdr:colOff>
      <xdr:row>78</xdr:row>
      <xdr:rowOff>9937</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299539"/>
          <a:ext cx="889000" cy="8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138198</xdr:rowOff>
    </xdr:from>
    <xdr:to>
      <xdr:col>46</xdr:col>
      <xdr:colOff>38100</xdr:colOff>
      <xdr:row>78</xdr:row>
      <xdr:rowOff>68348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3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59475</xdr:rowOff>
    </xdr:from>
    <xdr:ext cx="59901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50795" y="13432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9937</xdr:rowOff>
    </xdr:from>
    <xdr:to>
      <xdr:col>41</xdr:col>
      <xdr:colOff>50800</xdr:colOff>
      <xdr:row>78</xdr:row>
      <xdr:rowOff>50546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83037"/>
          <a:ext cx="889000" cy="4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11219</xdr:rowOff>
    </xdr:from>
    <xdr:to>
      <xdr:col>41</xdr:col>
      <xdr:colOff>101600</xdr:colOff>
      <xdr:row>78</xdr:row>
      <xdr:rowOff>112819</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38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103946</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47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18495</xdr:rowOff>
    </xdr:from>
    <xdr:to>
      <xdr:col>36</xdr:col>
      <xdr:colOff>165100</xdr:colOff>
      <xdr:row>78</xdr:row>
      <xdr:rowOff>120095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3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111222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4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93494</xdr:rowOff>
    </xdr:from>
    <xdr:to>
      <xdr:col>55</xdr:col>
      <xdr:colOff>50800</xdr:colOff>
      <xdr:row>78</xdr:row>
      <xdr:rowOff>23644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95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116371</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4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163233</xdr:rowOff>
    </xdr:from>
    <xdr:to>
      <xdr:col>50</xdr:col>
      <xdr:colOff>165100</xdr:colOff>
      <xdr:row>78</xdr:row>
      <xdr:rowOff>93383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6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109910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14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47089</xdr:rowOff>
    </xdr:from>
    <xdr:to>
      <xdr:col>46</xdr:col>
      <xdr:colOff>38100</xdr:colOff>
      <xdr:row>77</xdr:row>
      <xdr:rowOff>148689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4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165216</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3023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130587</xdr:rowOff>
    </xdr:from>
    <xdr:to>
      <xdr:col>41</xdr:col>
      <xdr:colOff>101600</xdr:colOff>
      <xdr:row>78</xdr:row>
      <xdr:rowOff>60737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3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77264</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61795" y="13107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171196</xdr:rowOff>
    </xdr:from>
    <xdr:to>
      <xdr:col>36</xdr:col>
      <xdr:colOff>165100</xdr:colOff>
      <xdr:row>78</xdr:row>
      <xdr:rowOff>101346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7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117873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14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114091</xdr:rowOff>
    </xdr:from>
    <xdr:to>
      <xdr:col>54</xdr:col>
      <xdr:colOff>189865</xdr:colOff>
      <xdr:row>98</xdr:row>
      <xdr:rowOff>3425</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591"/>
          <a:ext cx="1270" cy="126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7252</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0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3425</xdr:rowOff>
    </xdr:from>
    <xdr:to>
      <xdr:col>55</xdr:col>
      <xdr:colOff>88900</xdr:colOff>
      <xdr:row>98</xdr:row>
      <xdr:rowOff>3425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0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60768</xdr:rowOff>
    </xdr:from>
    <xdr:ext cx="690189"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8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2,244,810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114091</xdr:rowOff>
    </xdr:from>
    <xdr:to>
      <xdr:col>55</xdr:col>
      <xdr:colOff>88900</xdr:colOff>
      <xdr:row>90</xdr:row>
      <xdr:rowOff>114091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114971</xdr:rowOff>
    </xdr:from>
    <xdr:to>
      <xdr:col>55</xdr:col>
      <xdr:colOff>0</xdr:colOff>
      <xdr:row>97</xdr:row>
      <xdr:rowOff>126217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45621"/>
          <a:ext cx="838200" cy="1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71406</xdr:rowOff>
    </xdr:from>
    <xdr:ext cx="599010"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5306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48529</xdr:rowOff>
    </xdr:from>
    <xdr:to>
      <xdr:col>55</xdr:col>
      <xdr:colOff>50800</xdr:colOff>
      <xdr:row>97</xdr:row>
      <xdr:rowOff>150129</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67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118413</xdr:rowOff>
    </xdr:from>
    <xdr:to>
      <xdr:col>50</xdr:col>
      <xdr:colOff>114300</xdr:colOff>
      <xdr:row>97</xdr:row>
      <xdr:rowOff>126217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49063"/>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37824</xdr:rowOff>
    </xdr:from>
    <xdr:to>
      <xdr:col>50</xdr:col>
      <xdr:colOff>165100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155951</xdr:rowOff>
    </xdr:from>
    <xdr:ext cx="599010"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39795" y="164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85148</xdr:rowOff>
    </xdr:from>
    <xdr:to>
      <xdr:col>45</xdr:col>
      <xdr:colOff>177800</xdr:colOff>
      <xdr:row>97</xdr:row>
      <xdr:rowOff>118413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7861300" y="16715798"/>
          <a:ext cx="889000" cy="3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52970</xdr:rowOff>
    </xdr:from>
    <xdr:to>
      <xdr:col>46</xdr:col>
      <xdr:colOff>38100</xdr:colOff>
      <xdr:row>97</xdr:row>
      <xdr:rowOff>154570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171097</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50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85148</xdr:rowOff>
    </xdr:from>
    <xdr:to>
      <xdr:col>41</xdr:col>
      <xdr:colOff>50800</xdr:colOff>
      <xdr:row>97</xdr:row>
      <xdr:rowOff>97343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715798"/>
          <a:ext cx="889000" cy="1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50639</xdr:rowOff>
    </xdr:from>
    <xdr:to>
      <xdr:col>41</xdr:col>
      <xdr:colOff>101600</xdr:colOff>
      <xdr:row>97</xdr:row>
      <xdr:rowOff>152239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143366</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61795" y="1677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53936</xdr:rowOff>
    </xdr:from>
    <xdr:to>
      <xdr:col>36</xdr:col>
      <xdr:colOff>165100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146663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672795" y="1677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64171</xdr:rowOff>
    </xdr:from>
    <xdr:to>
      <xdr:col>55</xdr:col>
      <xdr:colOff>50800</xdr:colOff>
      <xdr:row>97</xdr:row>
      <xdr:rowOff>165771</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69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26955</xdr:rowOff>
    </xdr:from>
    <xdr:ext cx="599010"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57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75417</xdr:rowOff>
    </xdr:from>
    <xdr:to>
      <xdr:col>50</xdr:col>
      <xdr:colOff>165100</xdr:colOff>
      <xdr:row>98</xdr:row>
      <xdr:rowOff>5567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168144</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39795" y="1679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67613</xdr:rowOff>
    </xdr:from>
    <xdr:to>
      <xdr:col>46</xdr:col>
      <xdr:colOff>38100</xdr:colOff>
      <xdr:row>97</xdr:row>
      <xdr:rowOff>169213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6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160340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50795" y="16790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34348</xdr:rowOff>
    </xdr:from>
    <xdr:to>
      <xdr:col>41</xdr:col>
      <xdr:colOff>101600</xdr:colOff>
      <xdr:row>97</xdr:row>
      <xdr:rowOff>135948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66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152475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61795" y="1644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46543</xdr:rowOff>
    </xdr:from>
    <xdr:to>
      <xdr:col>36</xdr:col>
      <xdr:colOff>165100</xdr:colOff>
      <xdr:row>97</xdr:row>
      <xdr:rowOff>148143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67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164670</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672795" y="16452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10142</xdr:rowOff>
    </xdr:from>
    <xdr:to>
      <xdr:col>85</xdr:col>
      <xdr:colOff>126364</xdr:colOff>
      <xdr:row>39</xdr:row>
      <xdr:rowOff>57410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25092"/>
          <a:ext cx="1269" cy="1418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61237</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4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57410</xdr:rowOff>
    </xdr:from>
    <xdr:to>
      <xdr:col>86</xdr:col>
      <xdr:colOff>25400</xdr:colOff>
      <xdr:row>39</xdr:row>
      <xdr:rowOff>57410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4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128269</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0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447,172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10142</xdr:rowOff>
    </xdr:from>
    <xdr:to>
      <xdr:col>86</xdr:col>
      <xdr:colOff>25400</xdr:colOff>
      <xdr:row>31</xdr:row>
      <xdr:rowOff>10142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2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128646</xdr:rowOff>
    </xdr:from>
    <xdr:to>
      <xdr:col>85</xdr:col>
      <xdr:colOff>127000</xdr:colOff>
      <xdr:row>38</xdr:row>
      <xdr:rowOff>143302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643746"/>
          <a:ext cx="838200" cy="1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44095</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87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21218</xdr:rowOff>
    </xdr:from>
    <xdr:to>
      <xdr:col>85</xdr:col>
      <xdr:colOff>177800</xdr:colOff>
      <xdr:row>38</xdr:row>
      <xdr:rowOff>122818</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53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64569</xdr:rowOff>
    </xdr:from>
    <xdr:to>
      <xdr:col>81</xdr:col>
      <xdr:colOff>50800</xdr:colOff>
      <xdr:row>38</xdr:row>
      <xdr:rowOff>143302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592300" y="6408219"/>
          <a:ext cx="889000" cy="2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6431</xdr:rowOff>
    </xdr:from>
    <xdr:to>
      <xdr:col>81</xdr:col>
      <xdr:colOff>101600</xdr:colOff>
      <xdr:row>38</xdr:row>
      <xdr:rowOff>108031</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52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124558</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9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64569</xdr:rowOff>
    </xdr:from>
    <xdr:to>
      <xdr:col>76</xdr:col>
      <xdr:colOff>114300</xdr:colOff>
      <xdr:row>37</xdr:row>
      <xdr:rowOff>87403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408219"/>
          <a:ext cx="889000" cy="2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87403</xdr:rowOff>
    </xdr:from>
    <xdr:to>
      <xdr:col>71</xdr:col>
      <xdr:colOff>177800</xdr:colOff>
      <xdr:row>38</xdr:row>
      <xdr:rowOff>112709</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31053"/>
          <a:ext cx="889000" cy="19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77846</xdr:rowOff>
    </xdr:from>
    <xdr:to>
      <xdr:col>85</xdr:col>
      <xdr:colOff>177800</xdr:colOff>
      <xdr:row>39</xdr:row>
      <xdr:rowOff>7996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5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171096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92502</xdr:rowOff>
    </xdr:from>
    <xdr:to>
      <xdr:col>81</xdr:col>
      <xdr:colOff>101600</xdr:colOff>
      <xdr:row>39</xdr:row>
      <xdr:rowOff>22652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60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13779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70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13769</xdr:rowOff>
    </xdr:from>
    <xdr:to>
      <xdr:col>76</xdr:col>
      <xdr:colOff>165100</xdr:colOff>
      <xdr:row>37</xdr:row>
      <xdr:rowOff>115369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35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131896</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613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36603</xdr:rowOff>
    </xdr:from>
    <xdr:to>
      <xdr:col>72</xdr:col>
      <xdr:colOff>38100</xdr:colOff>
      <xdr:row>37</xdr:row>
      <xdr:rowOff>138203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154730</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03795" y="615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61909</xdr:rowOff>
    </xdr:from>
    <xdr:to>
      <xdr:col>67</xdr:col>
      <xdr:colOff>101600</xdr:colOff>
      <xdr:row>38</xdr:row>
      <xdr:rowOff>163509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7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154636</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6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152348</xdr:rowOff>
    </xdr:from>
    <xdr:to>
      <xdr:col>85</xdr:col>
      <xdr:colOff>126364</xdr:colOff>
      <xdr:row>59</xdr:row>
      <xdr:rowOff>8266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553398"/>
          <a:ext cx="1269" cy="157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12093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2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8266</xdr:rowOff>
    </xdr:from>
    <xdr:to>
      <xdr:col>86</xdr:col>
      <xdr:colOff>25400</xdr:colOff>
      <xdr:row>59</xdr:row>
      <xdr:rowOff>8266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23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99025</xdr:rowOff>
    </xdr:from>
    <xdr:ext cx="690189"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286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1,017,254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152348</xdr:rowOff>
    </xdr:from>
    <xdr:to>
      <xdr:col>86</xdr:col>
      <xdr:colOff>25400</xdr:colOff>
      <xdr:row>49</xdr:row>
      <xdr:rowOff>152348</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55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155788</xdr:rowOff>
    </xdr:from>
    <xdr:to>
      <xdr:col>85</xdr:col>
      <xdr:colOff>127000</xdr:colOff>
      <xdr:row>58</xdr:row>
      <xdr:rowOff>69089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928438"/>
          <a:ext cx="838200" cy="8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155839</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757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132962</xdr:rowOff>
    </xdr:from>
    <xdr:to>
      <xdr:col>85</xdr:col>
      <xdr:colOff>177800</xdr:colOff>
      <xdr:row>58</xdr:row>
      <xdr:rowOff>63112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90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155788</xdr:rowOff>
    </xdr:from>
    <xdr:to>
      <xdr:col>81</xdr:col>
      <xdr:colOff>50800</xdr:colOff>
      <xdr:row>58</xdr:row>
      <xdr:rowOff>35960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928438"/>
          <a:ext cx="889000" cy="51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161391</xdr:rowOff>
    </xdr:from>
    <xdr:to>
      <xdr:col>81</xdr:col>
      <xdr:colOff>101600</xdr:colOff>
      <xdr:row>58</xdr:row>
      <xdr:rowOff>91541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9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82668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81795" y="10026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35960</xdr:rowOff>
    </xdr:from>
    <xdr:to>
      <xdr:col>76</xdr:col>
      <xdr:colOff>114300</xdr:colOff>
      <xdr:row>58</xdr:row>
      <xdr:rowOff>96877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980060"/>
          <a:ext cx="889000" cy="6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4686</xdr:rowOff>
    </xdr:from>
    <xdr:to>
      <xdr:col>76</xdr:col>
      <xdr:colOff>165100</xdr:colOff>
      <xdr:row>58</xdr:row>
      <xdr:rowOff>106286</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94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97413</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1004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94318</xdr:rowOff>
    </xdr:from>
    <xdr:to>
      <xdr:col>71</xdr:col>
      <xdr:colOff>177800</xdr:colOff>
      <xdr:row>58</xdr:row>
      <xdr:rowOff>96877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10038418"/>
          <a:ext cx="889000" cy="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153396</xdr:rowOff>
    </xdr:from>
    <xdr:to>
      <xdr:col>72</xdr:col>
      <xdr:colOff>38100</xdr:colOff>
      <xdr:row>58</xdr:row>
      <xdr:rowOff>83546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100073</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03795" y="97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26243</xdr:rowOff>
    </xdr:from>
    <xdr:to>
      <xdr:col>67</xdr:col>
      <xdr:colOff>101600</xdr:colOff>
      <xdr:row>58</xdr:row>
      <xdr:rowOff>127843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144370</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14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18289</xdr:rowOff>
    </xdr:from>
    <xdr:to>
      <xdr:col>85</xdr:col>
      <xdr:colOff>177800</xdr:colOff>
      <xdr:row>58</xdr:row>
      <xdr:rowOff>119889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9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111390</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884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104988</xdr:rowOff>
    </xdr:from>
    <xdr:to>
      <xdr:col>81</xdr:col>
      <xdr:colOff>101600</xdr:colOff>
      <xdr:row>58</xdr:row>
      <xdr:rowOff>35138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7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51665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81795" y="9652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156610</xdr:rowOff>
    </xdr:from>
    <xdr:to>
      <xdr:col>76</xdr:col>
      <xdr:colOff>165100</xdr:colOff>
      <xdr:row>58</xdr:row>
      <xdr:rowOff>86760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92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103287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704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46077</xdr:rowOff>
    </xdr:from>
    <xdr:to>
      <xdr:col>72</xdr:col>
      <xdr:colOff>38100</xdr:colOff>
      <xdr:row>58</xdr:row>
      <xdr:rowOff>147677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9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138804</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1008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43518</xdr:rowOff>
    </xdr:from>
    <xdr:to>
      <xdr:col>67</xdr:col>
      <xdr:colOff>101600</xdr:colOff>
      <xdr:row>58</xdr:row>
      <xdr:rowOff>145118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136245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1008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130808</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32308"/>
          <a:ext cx="1269" cy="1511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77485</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0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462,723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130808</xdr:rowOff>
    </xdr:from>
    <xdr:to>
      <xdr:col>86</xdr:col>
      <xdr:colOff>25400</xdr:colOff>
      <xdr:row>70</xdr:row>
      <xdr:rowOff>130808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3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79215</xdr:rowOff>
    </xdr:from>
    <xdr:to>
      <xdr:col>85</xdr:col>
      <xdr:colOff>127000</xdr:colOff>
      <xdr:row>79</xdr:row>
      <xdr:rowOff>95224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23765"/>
          <a:ext cx="838200" cy="1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4994</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7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153567</xdr:rowOff>
    </xdr:from>
    <xdr:to>
      <xdr:col>85</xdr:col>
      <xdr:colOff>177800</xdr:colOff>
      <xdr:row>79</xdr:row>
      <xdr:rowOff>83717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2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134778</xdr:rowOff>
    </xdr:from>
    <xdr:to>
      <xdr:col>81</xdr:col>
      <xdr:colOff>50800</xdr:colOff>
      <xdr:row>79</xdr:row>
      <xdr:rowOff>79215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36428"/>
          <a:ext cx="889000" cy="28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150093</xdr:rowOff>
    </xdr:from>
    <xdr:to>
      <xdr:col>81</xdr:col>
      <xdr:colOff>101600</xdr:colOff>
      <xdr:row>79</xdr:row>
      <xdr:rowOff>80243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2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96770</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9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134778</xdr:rowOff>
    </xdr:from>
    <xdr:to>
      <xdr:col>76</xdr:col>
      <xdr:colOff>114300</xdr:colOff>
      <xdr:row>78</xdr:row>
      <xdr:rowOff>88683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36428"/>
          <a:ext cx="889000" cy="1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135048</xdr:rowOff>
    </xdr:from>
    <xdr:to>
      <xdr:col>76</xdr:col>
      <xdr:colOff>165100</xdr:colOff>
      <xdr:row>79</xdr:row>
      <xdr:rowOff>65198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0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56325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60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88683</xdr:rowOff>
    </xdr:from>
    <xdr:to>
      <xdr:col>71</xdr:col>
      <xdr:colOff>177800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61783"/>
          <a:ext cx="889000" cy="18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161568</xdr:rowOff>
    </xdr:from>
    <xdr:to>
      <xdr:col>72</xdr:col>
      <xdr:colOff>38100</xdr:colOff>
      <xdr:row>79</xdr:row>
      <xdr:rowOff>91718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82845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62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166108</xdr:rowOff>
    </xdr:from>
    <xdr:to>
      <xdr:col>67</xdr:col>
      <xdr:colOff>101600</xdr:colOff>
      <xdr:row>79</xdr:row>
      <xdr:rowOff>96258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3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112785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314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44424</xdr:rowOff>
    </xdr:from>
    <xdr:to>
      <xdr:col>85</xdr:col>
      <xdr:colOff>177800</xdr:colOff>
      <xdr:row>79</xdr:row>
      <xdr:rowOff>146024</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8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131994</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05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28415</xdr:rowOff>
    </xdr:from>
    <xdr:to>
      <xdr:col>81</xdr:col>
      <xdr:colOff>101600</xdr:colOff>
      <xdr:row>79</xdr:row>
      <xdr:rowOff>130015</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121142</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6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83978</xdr:rowOff>
    </xdr:from>
    <xdr:to>
      <xdr:col>76</xdr:col>
      <xdr:colOff>165100</xdr:colOff>
      <xdr:row>78</xdr:row>
      <xdr:rowOff>14128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285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30655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06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37883</xdr:rowOff>
    </xdr:from>
    <xdr:to>
      <xdr:col>72</xdr:col>
      <xdr:colOff>38100</xdr:colOff>
      <xdr:row>78</xdr:row>
      <xdr:rowOff>139483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1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156010</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18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77440</xdr:rowOff>
    </xdr:from>
    <xdr:to>
      <xdr:col>85</xdr:col>
      <xdr:colOff>126364</xdr:colOff>
      <xdr:row>99</xdr:row>
      <xdr:rowOff>44450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07940"/>
          <a:ext cx="1269" cy="151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24117</xdr:rowOff>
    </xdr:from>
    <xdr:ext cx="690189"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831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1,981,705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77440</xdr:rowOff>
    </xdr:from>
    <xdr:to>
      <xdr:col>86</xdr:col>
      <xdr:colOff>25400</xdr:colOff>
      <xdr:row>90</xdr:row>
      <xdr:rowOff>77440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102281</xdr:rowOff>
    </xdr:from>
    <xdr:to>
      <xdr:col>85</xdr:col>
      <xdr:colOff>127000</xdr:colOff>
      <xdr:row>98</xdr:row>
      <xdr:rowOff>123965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904381"/>
          <a:ext cx="838200" cy="2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63039</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6936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40162</xdr:rowOff>
    </xdr:from>
    <xdr:to>
      <xdr:col>85</xdr:col>
      <xdr:colOff>177800</xdr:colOff>
      <xdr:row>98</xdr:row>
      <xdr:rowOff>141762</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84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123965</xdr:rowOff>
    </xdr:from>
    <xdr:to>
      <xdr:col>81</xdr:col>
      <xdr:colOff>50800</xdr:colOff>
      <xdr:row>98</xdr:row>
      <xdr:rowOff>134621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926065"/>
          <a:ext cx="889000" cy="10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50961</xdr:rowOff>
    </xdr:from>
    <xdr:to>
      <xdr:col>81</xdr:col>
      <xdr:colOff>101600</xdr:colOff>
      <xdr:row>98</xdr:row>
      <xdr:rowOff>152561</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8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169088</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2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134621</xdr:rowOff>
    </xdr:from>
    <xdr:to>
      <xdr:col>76</xdr:col>
      <xdr:colOff>114300</xdr:colOff>
      <xdr:row>98</xdr:row>
      <xdr:rowOff>142943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936721"/>
          <a:ext cx="889000" cy="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48938</xdr:rowOff>
    </xdr:from>
    <xdr:to>
      <xdr:col>76</xdr:col>
      <xdr:colOff>165100</xdr:colOff>
      <xdr:row>98</xdr:row>
      <xdr:rowOff>150538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85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167065</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26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139982</xdr:rowOff>
    </xdr:from>
    <xdr:to>
      <xdr:col>71</xdr:col>
      <xdr:colOff>177800</xdr:colOff>
      <xdr:row>98</xdr:row>
      <xdr:rowOff>142943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942082"/>
          <a:ext cx="889000" cy="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38767</xdr:rowOff>
    </xdr:from>
    <xdr:to>
      <xdr:col>72</xdr:col>
      <xdr:colOff>38100</xdr:colOff>
      <xdr:row>98</xdr:row>
      <xdr:rowOff>140367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84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156894</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16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47662</xdr:rowOff>
    </xdr:from>
    <xdr:to>
      <xdr:col>67</xdr:col>
      <xdr:colOff>101600</xdr:colOff>
      <xdr:row>98</xdr:row>
      <xdr:rowOff>149262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84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165789</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2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51481</xdr:rowOff>
    </xdr:from>
    <xdr:to>
      <xdr:col>85</xdr:col>
      <xdr:colOff>177800</xdr:colOff>
      <xdr:row>98</xdr:row>
      <xdr:rowOff>153081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85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18589</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82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73165</xdr:rowOff>
    </xdr:from>
    <xdr:to>
      <xdr:col>81</xdr:col>
      <xdr:colOff>101600</xdr:colOff>
      <xdr:row>99</xdr:row>
      <xdr:rowOff>3315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8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165892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967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83821</xdr:rowOff>
    </xdr:from>
    <xdr:to>
      <xdr:col>76</xdr:col>
      <xdr:colOff>165100</xdr:colOff>
      <xdr:row>99</xdr:row>
      <xdr:rowOff>13971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88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99</xdr:row>
      <xdr:rowOff>5098</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978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92143</xdr:rowOff>
    </xdr:from>
    <xdr:to>
      <xdr:col>72</xdr:col>
      <xdr:colOff>38100</xdr:colOff>
      <xdr:row>99</xdr:row>
      <xdr:rowOff>22293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89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13420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986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89182</xdr:rowOff>
    </xdr:from>
    <xdr:to>
      <xdr:col>67</xdr:col>
      <xdr:colOff>101600</xdr:colOff>
      <xdr:row>99</xdr:row>
      <xdr:rowOff>19332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89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10459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98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130827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46500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361450"/>
          <a:ext cx="1269" cy="136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85186</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71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164627</xdr:rowOff>
    </xdr:from>
    <xdr:ext cx="599010"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13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46500</xdr:rowOff>
    </xdr:from>
    <xdr:to>
      <xdr:col>116</xdr:col>
      <xdr:colOff>152400</xdr:colOff>
      <xdr:row>31</xdr:row>
      <xdr:rowOff>46500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3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2636</xdr:rowOff>
    </xdr:from>
    <xdr:ext cx="469744"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17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151209</xdr:rowOff>
    </xdr:from>
    <xdr:to>
      <xdr:col>116</xdr:col>
      <xdr:colOff>114300</xdr:colOff>
      <xdr:row>39</xdr:row>
      <xdr:rowOff>81359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6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152733</xdr:rowOff>
    </xdr:from>
    <xdr:to>
      <xdr:col>112</xdr:col>
      <xdr:colOff>38100</xdr:colOff>
      <xdr:row>39</xdr:row>
      <xdr:rowOff>82883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6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99410</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088428" y="6443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156032</xdr:rowOff>
    </xdr:from>
    <xdr:to>
      <xdr:col>107</xdr:col>
      <xdr:colOff>101600</xdr:colOff>
      <xdr:row>39</xdr:row>
      <xdr:rowOff>86182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102709</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199428" y="644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159728</xdr:rowOff>
    </xdr:from>
    <xdr:to>
      <xdr:col>102</xdr:col>
      <xdr:colOff>165100</xdr:colOff>
      <xdr:row>39</xdr:row>
      <xdr:rowOff>89878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7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106405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106845</xdr:rowOff>
    </xdr:from>
    <xdr:to>
      <xdr:col>98</xdr:col>
      <xdr:colOff>38100</xdr:colOff>
      <xdr:row>39</xdr:row>
      <xdr:rowOff>36995</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53522</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21428" y="639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129636</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447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目的別の住民一人当たりコストも、性質別と同様に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島</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村という特殊な環境にある行政区であるため、公共サービス施設の重複整備による人員配置、管理運営コストがあり、一人当たりコストは高い水準となっている。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総務費は</a:t>
          </a:r>
          <a:r>
            <a:rPr kumimoji="1" lang="en-US" altLang="ja-JP" sz="1100">
              <a:latin typeface="ＭＳ Ｐゴシック" panose="020B0600070205080204" pitchFamily="50" charset="-128"/>
              <a:ea typeface="ＭＳ Ｐゴシック" panose="020B0600070205080204" pitchFamily="50" charset="-128"/>
            </a:rPr>
            <a:t>3.18</a:t>
          </a:r>
          <a:r>
            <a:rPr kumimoji="1" lang="ja-JP" altLang="en-US" sz="1100">
              <a:latin typeface="ＭＳ Ｐゴシック" panose="020B0600070205080204" pitchFamily="50" charset="-128"/>
              <a:ea typeface="ＭＳ Ｐゴシック" panose="020B0600070205080204" pitchFamily="50" charset="-128"/>
            </a:rPr>
            <a:t>％増となった。式根島地区職員住宅新築事業、本村地区職員住宅改修工事、村有地法面保護工事等が主な要因である。　　　民生費は</a:t>
          </a:r>
          <a:r>
            <a:rPr kumimoji="1" lang="en-US" altLang="ja-JP" sz="1100">
              <a:latin typeface="ＭＳ Ｐゴシック" panose="020B0600070205080204" pitchFamily="50" charset="-128"/>
              <a:ea typeface="ＭＳ Ｐゴシック" panose="020B0600070205080204" pitchFamily="50" charset="-128"/>
            </a:rPr>
            <a:t>3.09</a:t>
          </a:r>
          <a:r>
            <a:rPr kumimoji="1" lang="ja-JP" altLang="en-US" sz="1100">
              <a:latin typeface="ＭＳ Ｐゴシック" panose="020B0600070205080204" pitchFamily="50" charset="-128"/>
              <a:ea typeface="ＭＳ Ｐゴシック" panose="020B0600070205080204" pitchFamily="50" charset="-128"/>
            </a:rPr>
            <a:t>％増となった。新島保育園改修工事、シルバーワークセンター屋上改修工事、式根島温泉憩の家排水改良工事等が主な要因である。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衛生費は</a:t>
          </a:r>
          <a:r>
            <a:rPr kumimoji="1" lang="en-US" altLang="ja-JP" sz="1100">
              <a:latin typeface="ＭＳ Ｐゴシック" panose="020B0600070205080204" pitchFamily="50" charset="-128"/>
              <a:ea typeface="ＭＳ Ｐゴシック" panose="020B0600070205080204" pitchFamily="50" charset="-128"/>
            </a:rPr>
            <a:t>29.02</a:t>
          </a:r>
          <a:r>
            <a:rPr kumimoji="1" lang="ja-JP" altLang="en-US" sz="1100">
              <a:latin typeface="ＭＳ Ｐゴシック" panose="020B0600070205080204" pitchFamily="50" charset="-128"/>
              <a:ea typeface="ＭＳ Ｐゴシック" panose="020B0600070205080204" pitchFamily="50" charset="-128"/>
            </a:rPr>
            <a:t>％増となった。新島村清掃センター（ごみ焼却場）の設備故障や破損が相次ぎ、修繕・交換工事等により大きく増加した。　　　農林水産業費は</a:t>
          </a:r>
          <a:r>
            <a:rPr kumimoji="1" lang="en-US" altLang="ja-JP" sz="1100">
              <a:latin typeface="ＭＳ Ｐゴシック" panose="020B0600070205080204" pitchFamily="50" charset="-128"/>
              <a:ea typeface="ＭＳ Ｐゴシック" panose="020B0600070205080204" pitchFamily="50" charset="-128"/>
            </a:rPr>
            <a:t>6.08</a:t>
          </a:r>
          <a:r>
            <a:rPr kumimoji="1" lang="ja-JP" altLang="en-US" sz="1100">
              <a:latin typeface="ＭＳ Ｐゴシック" panose="020B0600070205080204" pitchFamily="50" charset="-128"/>
              <a:ea typeface="ＭＳ Ｐゴシック" panose="020B0600070205080204" pitchFamily="50" charset="-128"/>
            </a:rPr>
            <a:t>％増となった。農業振興施設補修工事、地域休養施設改修工事、宮塚山林道法面補修工事等が主な要因である。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商工費は</a:t>
          </a:r>
          <a:r>
            <a:rPr kumimoji="1" lang="en-US" altLang="ja-JP" sz="1100">
              <a:latin typeface="ＭＳ Ｐゴシック" panose="020B0600070205080204" pitchFamily="50" charset="-128"/>
              <a:ea typeface="ＭＳ Ｐゴシック" panose="020B0600070205080204" pitchFamily="50" charset="-128"/>
            </a:rPr>
            <a:t>40.24</a:t>
          </a:r>
          <a:r>
            <a:rPr kumimoji="1" lang="ja-JP" altLang="en-US" sz="1100">
              <a:latin typeface="ＭＳ Ｐゴシック" panose="020B0600070205080204" pitchFamily="50" charset="-128"/>
              <a:ea typeface="ＭＳ Ｐゴシック" panose="020B0600070205080204" pitchFamily="50" charset="-128"/>
            </a:rPr>
            <a:t>％増となった。湯の浜露天温泉大規模改修工事、温泉施設整備事業、海水浴場フロート購入等が主な要因である。　　　土木費は</a:t>
          </a:r>
          <a:r>
            <a:rPr kumimoji="1" lang="en-US" altLang="ja-JP" sz="1100">
              <a:latin typeface="ＭＳ Ｐゴシック" panose="020B0600070205080204" pitchFamily="50" charset="-128"/>
              <a:ea typeface="ＭＳ Ｐゴシック" panose="020B0600070205080204" pitchFamily="50" charset="-128"/>
            </a:rPr>
            <a:t>15.92</a:t>
          </a:r>
          <a:r>
            <a:rPr kumimoji="1" lang="ja-JP" altLang="en-US" sz="1100">
              <a:latin typeface="ＭＳ Ｐゴシック" panose="020B0600070205080204" pitchFamily="50" charset="-128"/>
              <a:ea typeface="ＭＳ Ｐゴシック" panose="020B0600070205080204" pitchFamily="50" charset="-128"/>
            </a:rPr>
            <a:t>％増となった。前年度から引き続き、村道</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路線の側溝改修工事、道路安全施設改修工事（ガードレール等）、村営住宅改修工事等の実施が主な要因である。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消防費は</a:t>
          </a:r>
          <a:r>
            <a:rPr kumimoji="1" lang="en-US" altLang="ja-JP" sz="1100">
              <a:latin typeface="ＭＳ Ｐゴシック" panose="020B0600070205080204" pitchFamily="50" charset="-128"/>
              <a:ea typeface="ＭＳ Ｐゴシック" panose="020B0600070205080204" pitchFamily="50" charset="-128"/>
            </a:rPr>
            <a:t>11.54</a:t>
          </a:r>
          <a:r>
            <a:rPr kumimoji="1" lang="ja-JP" altLang="en-US" sz="1100">
              <a:latin typeface="ＭＳ Ｐゴシック" panose="020B0600070205080204" pitchFamily="50" charset="-128"/>
              <a:ea typeface="ＭＳ Ｐゴシック" panose="020B0600070205080204" pitchFamily="50" charset="-128"/>
            </a:rPr>
            <a:t>％増となった。消防団が使用する</a:t>
          </a:r>
          <a:r>
            <a:rPr kumimoji="1" lang="en-US" altLang="ja-JP" sz="1100">
              <a:latin typeface="ＭＳ Ｐゴシック" panose="020B0600070205080204" pitchFamily="50" charset="-128"/>
              <a:ea typeface="ＭＳ Ｐゴシック" panose="020B0600070205080204" pitchFamily="50" charset="-128"/>
            </a:rPr>
            <a:t>B3</a:t>
          </a:r>
          <a:r>
            <a:rPr kumimoji="1" lang="ja-JP" altLang="en-US" sz="1100">
              <a:latin typeface="ＭＳ Ｐゴシック" panose="020B0600070205080204" pitchFamily="50" charset="-128"/>
              <a:ea typeface="ＭＳ Ｐゴシック" panose="020B0600070205080204" pitchFamily="50" charset="-128"/>
            </a:rPr>
            <a:t>級小型動力付積載車の購入が主な要因である。消防団車両については</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台維持しており、更新時期には複数年に渡り多額の経費を要するため、今後は車両状況を見ながら車両のみ又はポンプのみの更新も考慮し進めていく。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教育費は</a:t>
          </a:r>
          <a:r>
            <a:rPr kumimoji="1" lang="en-US" altLang="ja-JP" sz="1100">
              <a:latin typeface="ＭＳ Ｐゴシック" panose="020B0600070205080204" pitchFamily="50" charset="-128"/>
              <a:ea typeface="ＭＳ Ｐゴシック" panose="020B0600070205080204" pitchFamily="50" charset="-128"/>
            </a:rPr>
            <a:t>29.65</a:t>
          </a:r>
          <a:r>
            <a:rPr kumimoji="1" lang="ja-JP" altLang="en-US" sz="1100">
              <a:latin typeface="ＭＳ Ｐゴシック" panose="020B0600070205080204" pitchFamily="50" charset="-128"/>
              <a:ea typeface="ＭＳ Ｐゴシック" panose="020B0600070205080204" pitchFamily="50" charset="-128"/>
            </a:rPr>
            <a:t>％減となった。主な要因は、旧新島中学校校舎解体工事が</a:t>
          </a:r>
          <a:r>
            <a:rPr kumimoji="1" lang="en-US" altLang="ja-JP" sz="1100">
              <a:latin typeface="ＭＳ Ｐゴシック" panose="020B0600070205080204" pitchFamily="50" charset="-128"/>
              <a:ea typeface="ＭＳ Ｐゴシック" panose="020B0600070205080204" pitchFamily="50" charset="-128"/>
            </a:rPr>
            <a:t>R3</a:t>
          </a:r>
          <a:r>
            <a:rPr kumimoji="1" lang="ja-JP" altLang="en-US" sz="1100">
              <a:latin typeface="ＭＳ Ｐゴシック" panose="020B0600070205080204" pitchFamily="50" charset="-128"/>
              <a:ea typeface="ＭＳ Ｐゴシック" panose="020B0600070205080204" pitchFamily="50" charset="-128"/>
            </a:rPr>
            <a:t>年度で完了したことによるものである。　　　公債費は</a:t>
          </a:r>
          <a:r>
            <a:rPr kumimoji="1" lang="en-US" altLang="ja-JP" sz="1100">
              <a:latin typeface="ＭＳ Ｐゴシック" panose="020B0600070205080204" pitchFamily="50" charset="-128"/>
              <a:ea typeface="ＭＳ Ｐゴシック" panose="020B0600070205080204" pitchFamily="50" charset="-128"/>
            </a:rPr>
            <a:t>23.59</a:t>
          </a:r>
          <a:r>
            <a:rPr kumimoji="1" lang="ja-JP" altLang="en-US" sz="1100">
              <a:latin typeface="ＭＳ Ｐゴシック" panose="020B0600070205080204" pitchFamily="50" charset="-128"/>
              <a:ea typeface="ＭＳ Ｐゴシック" panose="020B0600070205080204" pitchFamily="50" charset="-128"/>
            </a:rPr>
            <a:t>％増となった。</a:t>
          </a:r>
          <a:r>
            <a:rPr kumimoji="1" lang="en-US" altLang="ja-JP" sz="1100">
              <a:latin typeface="ＭＳ Ｐゴシック" panose="020B0600070205080204" pitchFamily="50" charset="-128"/>
              <a:ea typeface="ＭＳ Ｐゴシック" panose="020B0600070205080204" pitchFamily="50" charset="-128"/>
            </a:rPr>
            <a:t>H30</a:t>
          </a:r>
          <a:r>
            <a:rPr kumimoji="1" lang="ja-JP" altLang="en-US" sz="1100">
              <a:latin typeface="ＭＳ Ｐゴシック" panose="020B0600070205080204" pitchFamily="50" charset="-128"/>
              <a:ea typeface="ＭＳ Ｐゴシック" panose="020B0600070205080204" pitchFamily="50" charset="-128"/>
            </a:rPr>
            <a:t>年度借入れの過疎対策債、</a:t>
          </a:r>
          <a:r>
            <a:rPr kumimoji="1" lang="en-US" altLang="ja-JP" sz="1100">
              <a:latin typeface="ＭＳ Ｐゴシック" panose="020B0600070205080204" pitchFamily="50" charset="-128"/>
              <a:ea typeface="ＭＳ Ｐゴシック" panose="020B0600070205080204" pitchFamily="50" charset="-128"/>
            </a:rPr>
            <a:t>R1</a:t>
          </a:r>
          <a:r>
            <a:rPr kumimoji="1" lang="ja-JP" altLang="en-US" sz="1100">
              <a:latin typeface="ＭＳ Ｐゴシック" panose="020B0600070205080204" pitchFamily="50" charset="-128"/>
              <a:ea typeface="ＭＳ Ｐゴシック" panose="020B0600070205080204" pitchFamily="50" charset="-128"/>
            </a:rPr>
            <a:t>年度借入れの辺地債の元金償還開始等が主な要因である。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健全な財政運営のため、経常経費の削減を図ることを維持し、影響が大きい普通建設事業について可能な限り年度間の平準化を図り有利起債の活用など、将来負担軽減を見越した事業検討を進める必要が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財政調整基金残高は、</a:t>
          </a:r>
          <a:r>
            <a:rPr kumimoji="1" lang="en-US" altLang="ja-JP" sz="1100">
              <a:latin typeface="ＭＳ ゴシック" pitchFamily="49" charset="-128"/>
              <a:ea typeface="ＭＳ ゴシック" pitchFamily="49" charset="-128"/>
            </a:rPr>
            <a:t>15.72</a:t>
          </a:r>
          <a:r>
            <a:rPr kumimoji="1" lang="ja-JP" altLang="en-US" sz="1100">
              <a:latin typeface="ＭＳ ゴシック" pitchFamily="49" charset="-128"/>
              <a:ea typeface="ＭＳ ゴシック" pitchFamily="49" charset="-128"/>
            </a:rPr>
            <a:t>ポイント増（前年度比</a:t>
          </a:r>
          <a:r>
            <a:rPr kumimoji="1" lang="en-US" altLang="ja-JP" sz="1100">
              <a:latin typeface="ＭＳ ゴシック" pitchFamily="49" charset="-128"/>
              <a:ea typeface="ＭＳ ゴシック" pitchFamily="49" charset="-128"/>
            </a:rPr>
            <a:t>+4.49</a:t>
          </a:r>
          <a:r>
            <a:rPr kumimoji="1" lang="ja-JP" altLang="en-US" sz="1100">
              <a:latin typeface="ＭＳ ゴシック" pitchFamily="49" charset="-128"/>
              <a:ea typeface="ＭＳ ゴシック" pitchFamily="49" charset="-128"/>
            </a:rPr>
            <a:t>ポイント）となったが、新型コロナの状況をみながら中止となっていた事業を少しずつ再開したことにより、実質収支額</a:t>
          </a:r>
          <a:r>
            <a:rPr kumimoji="1" lang="en-US" altLang="ja-JP" sz="1100">
              <a:latin typeface="ＭＳ ゴシック" pitchFamily="49" charset="-128"/>
              <a:ea typeface="ＭＳ ゴシック" pitchFamily="49" charset="-128"/>
            </a:rPr>
            <a:t>1.92</a:t>
          </a:r>
          <a:r>
            <a:rPr kumimoji="1" lang="ja-JP" altLang="en-US" sz="1100">
              <a:latin typeface="ＭＳ ゴシック" pitchFamily="49" charset="-128"/>
              <a:ea typeface="ＭＳ ゴシック" pitchFamily="49" charset="-128"/>
            </a:rPr>
            <a:t>ポイント減、実質単年度収支</a:t>
          </a:r>
          <a:r>
            <a:rPr kumimoji="1" lang="en-US" altLang="ja-JP" sz="1100">
              <a:latin typeface="ＭＳ ゴシック" pitchFamily="49" charset="-128"/>
              <a:ea typeface="ＭＳ ゴシック" pitchFamily="49" charset="-128"/>
            </a:rPr>
            <a:t>8.90</a:t>
          </a:r>
          <a:r>
            <a:rPr kumimoji="1" lang="ja-JP" altLang="en-US" sz="1100">
              <a:latin typeface="ＭＳ ゴシック" pitchFamily="49" charset="-128"/>
              <a:ea typeface="ＭＳ ゴシック" pitchFamily="49" charset="-128"/>
            </a:rPr>
            <a:t>ポイント減となった。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コロナ</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類移行に伴い、全ての事業再開及び新規事業の開始の際に残高等が大きく減少しないよう、各事業において財源の確保を行うなどし、基金の取崩しを抑え、将来の需要に柔軟に対応が図れるよう基金の積立てを行っていく必要がある。</a:t>
          </a:r>
        </a:p>
        <a:p>
          <a:r>
            <a:rPr kumimoji="1" lang="ja-JP" altLang="en-US" sz="1100">
              <a:latin typeface="ＭＳ ゴシック" pitchFamily="49" charset="-128"/>
              <a:ea typeface="ＭＳ ゴシック" pitchFamily="49" charset="-128"/>
            </a:rPr>
            <a:t>人口減少等により厳しい状況ではあるが適正な計画、予算管理が必要となっている。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現状では、一般会計からの赤字補てんにより数値上赤字が生じている会計はでていない。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介護保険事業会計では、新型コロナウイルス感染症の影響によるサービス給付減少が続き比率は微減したが、黒字額を維持している。</a:t>
          </a:r>
        </a:p>
        <a:p>
          <a:r>
            <a:rPr kumimoji="1" lang="ja-JP" altLang="en-US" sz="1200">
              <a:latin typeface="ＭＳ ゴシック" pitchFamily="49" charset="-128"/>
              <a:ea typeface="ＭＳ ゴシック" pitchFamily="49" charset="-128"/>
            </a:rPr>
            <a:t>国保事業会計においては、都標準税率を目標に毎年料率改定を行っており、収支改善を図っているところである。赤字繰出額は前年度より減少したが、未だ多額の赤字繰出しを行っている。</a:t>
          </a:r>
        </a:p>
        <a:p>
          <a:r>
            <a:rPr kumimoji="1" lang="ja-JP" altLang="en-US" sz="1200">
              <a:latin typeface="ＭＳ ゴシック" pitchFamily="49" charset="-128"/>
              <a:ea typeface="ＭＳ ゴシック" pitchFamily="49" charset="-128"/>
            </a:rPr>
            <a:t>簡易水道事業会計は、単独での黒字会計を維持しているが、高齢化や人口減少、節水意識の向上等による使用料収入の減少が続き収支状況は悪化しており、基金残高も減少してきている。更に</a:t>
          </a:r>
          <a:r>
            <a:rPr kumimoji="1" lang="en-US" altLang="ja-JP" sz="1200">
              <a:latin typeface="ＭＳ ゴシック" pitchFamily="49" charset="-128"/>
              <a:ea typeface="ＭＳ ゴシック" pitchFamily="49" charset="-128"/>
            </a:rPr>
            <a:t>R6</a:t>
          </a:r>
          <a:r>
            <a:rPr kumimoji="1" lang="ja-JP" altLang="en-US" sz="1200">
              <a:latin typeface="ＭＳ ゴシック" pitchFamily="49" charset="-128"/>
              <a:ea typeface="ＭＳ ゴシック" pitchFamily="49" charset="-128"/>
            </a:rPr>
            <a:t>年度から公営企業会計移行に伴い、苦しい経営となることが予想される。</a:t>
          </a:r>
        </a:p>
        <a:p>
          <a:r>
            <a:rPr kumimoji="1" lang="ja-JP" altLang="en-US" sz="1200">
              <a:latin typeface="ＭＳ ゴシック" pitchFamily="49" charset="-128"/>
              <a:ea typeface="ＭＳ ゴシック" pitchFamily="49" charset="-128"/>
            </a:rPr>
            <a:t>診療所会計では、高齢化及び人口減少による診療収入の減、人件費・運営費等の増により</a:t>
          </a:r>
          <a:r>
            <a:rPr kumimoji="1" lang="en-US" altLang="ja-JP" sz="1200">
              <a:latin typeface="ＭＳ ゴシック" pitchFamily="49" charset="-128"/>
              <a:ea typeface="ＭＳ ゴシック" pitchFamily="49" charset="-128"/>
            </a:rPr>
            <a:t>H28</a:t>
          </a:r>
          <a:r>
            <a:rPr kumimoji="1" lang="ja-JP" altLang="en-US" sz="1200">
              <a:latin typeface="ＭＳ ゴシック" pitchFamily="49" charset="-128"/>
              <a:ea typeface="ＭＳ ゴシック" pitchFamily="49" charset="-128"/>
            </a:rPr>
            <a:t>年度以降は赤字経営となっている。</a:t>
          </a:r>
        </a:p>
        <a:p>
          <a:r>
            <a:rPr kumimoji="1" lang="ja-JP" altLang="en-US" sz="1200">
              <a:latin typeface="ＭＳ ゴシック" pitchFamily="49" charset="-128"/>
              <a:ea typeface="ＭＳ ゴシック" pitchFamily="49" charset="-128"/>
            </a:rPr>
            <a:t>下水道事業では、</a:t>
          </a:r>
          <a:r>
            <a:rPr kumimoji="1" lang="en-US" altLang="ja-JP" sz="1200">
              <a:latin typeface="ＭＳ ゴシック" pitchFamily="49" charset="-128"/>
              <a:ea typeface="ＭＳ ゴシック" pitchFamily="49" charset="-128"/>
            </a:rPr>
            <a:t>R2</a:t>
          </a:r>
          <a:r>
            <a:rPr kumimoji="1" lang="ja-JP" altLang="en-US" sz="1200">
              <a:latin typeface="ＭＳ ゴシック" pitchFamily="49" charset="-128"/>
              <a:ea typeface="ＭＳ ゴシック" pitchFamily="49" charset="-128"/>
            </a:rPr>
            <a:t>年度から式根島地区の整備工事が始まったが、開始から</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年連続で事業繰り越しとなるなど、事業進捗遅延が発生し全体事業期間も延伸している。物価高騰の影響も大きく、</a:t>
          </a:r>
          <a:r>
            <a:rPr kumimoji="1" lang="en-US" altLang="ja-JP" sz="1200">
              <a:latin typeface="ＭＳ ゴシック" pitchFamily="49" charset="-128"/>
              <a:ea typeface="ＭＳ ゴシック" pitchFamily="49" charset="-128"/>
            </a:rPr>
            <a:t>R6</a:t>
          </a:r>
          <a:r>
            <a:rPr kumimoji="1" lang="ja-JP" altLang="en-US" sz="1200">
              <a:latin typeface="ＭＳ ゴシック" pitchFamily="49" charset="-128"/>
              <a:ea typeface="ＭＳ ゴシック" pitchFamily="49" charset="-128"/>
            </a:rPr>
            <a:t>年度から公営企業会計移行することから今後更なる経費の増が懸念されている。</a:t>
          </a:r>
        </a:p>
        <a:p>
          <a:r>
            <a:rPr kumimoji="1" lang="ja-JP" altLang="en-US" sz="1200">
              <a:latin typeface="ＭＳ ゴシック" pitchFamily="49" charset="-128"/>
              <a:ea typeface="ＭＳ ゴシック" pitchFamily="49" charset="-128"/>
            </a:rPr>
            <a:t>特別会計においては、使用料・税等改定を行い収入の確保に努め、堅実な事業実施、経営を行う必要がある。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年度に借り入れた過疎対策債（新島焼却整備事業）、</a:t>
          </a:r>
          <a:r>
            <a:rPr kumimoji="1" lang="en-US" altLang="ja-JP" sz="1400">
              <a:latin typeface="ＭＳ ゴシック" pitchFamily="49" charset="-128"/>
              <a:ea typeface="ＭＳ ゴシック" pitchFamily="49" charset="-128"/>
            </a:rPr>
            <a:t>R1</a:t>
          </a:r>
          <a:r>
            <a:rPr kumimoji="1" lang="ja-JP" altLang="en-US" sz="1400">
              <a:latin typeface="ＭＳ ゴシック" pitchFamily="49" charset="-128"/>
              <a:ea typeface="ＭＳ ゴシック" pitchFamily="49" charset="-128"/>
            </a:rPr>
            <a:t>年度に借り入れた辺地債（式根島高齢者福祉施設）の元金償還開始等により元利償還金等が増加した。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上記借入に伴い算入公債費等は増加したが、元利償還金等と算入公債費の差分により、実質公債費率の分子は増加した。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a:t>
          </a:r>
          <a:r>
            <a:rPr kumimoji="1" lang="en-US" altLang="ja-JP" sz="1400">
              <a:latin typeface="ＭＳ ゴシック" pitchFamily="49" charset="-128"/>
              <a:ea typeface="ＭＳ ゴシック" pitchFamily="49" charset="-128"/>
            </a:rPr>
            <a:t>R2</a:t>
          </a:r>
          <a:r>
            <a:rPr kumimoji="1" lang="ja-JP" altLang="en-US" sz="1400">
              <a:latin typeface="ＭＳ ゴシック" pitchFamily="49" charset="-128"/>
              <a:ea typeface="ＭＳ ゴシック" pitchFamily="49" charset="-128"/>
            </a:rPr>
            <a:t>年度に借り入れた単独災害復旧事業債、辺地債（製氷貯氷冷凍冷蔵施設等）の元金償還が</a:t>
          </a:r>
          <a:r>
            <a:rPr kumimoji="1" lang="en-US" altLang="ja-JP" sz="1400">
              <a:latin typeface="ＭＳ ゴシック" pitchFamily="49" charset="-128"/>
              <a:ea typeface="ＭＳ ゴシック" pitchFamily="49" charset="-128"/>
            </a:rPr>
            <a:t>R5</a:t>
          </a:r>
          <a:r>
            <a:rPr kumimoji="1" lang="ja-JP" altLang="en-US" sz="1400">
              <a:latin typeface="ＭＳ ゴシック" pitchFamily="49" charset="-128"/>
              <a:ea typeface="ＭＳ ゴシック" pitchFamily="49" charset="-128"/>
            </a:rPr>
            <a:t>年度から開始するため、今後元利償還金の増加が見込まれる。</a:t>
          </a:r>
        </a:p>
        <a:p>
          <a:r>
            <a:rPr kumimoji="1" lang="ja-JP" altLang="en-US" sz="1400">
              <a:latin typeface="ＭＳ ゴシック" pitchFamily="49" charset="-128"/>
              <a:ea typeface="ＭＳ ゴシック" pitchFamily="49" charset="-128"/>
            </a:rPr>
            <a:t>有利起債の活用、適切な基金充当等により健全な財政運営に努める必要がある。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満期一括償還地方債の借入実績が無いため、積立て実績無し。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東京都新島村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将来負担比率の分子の減は、一般会計等に係る地方債現在高の減と充当可能基金の増が主な要因である。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今年度も前年度に引き続き地方債償還額が借入額を上回ったため現在高は減少したが、公営企業債等繰入見込額が増加したため、将来負担額は微増した。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物価高騰の影響から、今後も大きく費用の増加が見込まれる。</a:t>
          </a:r>
        </a:p>
        <a:p>
          <a:r>
            <a:rPr kumimoji="1" lang="ja-JP" altLang="en-US" sz="1400">
              <a:latin typeface="ＭＳ ゴシック" pitchFamily="49" charset="-128"/>
              <a:ea typeface="ＭＳ ゴシック" pitchFamily="49" charset="-128"/>
            </a:rPr>
            <a:t>このため、辺地債、過疎債等の有利起債の活用を図るとともに、可能な限り基金の繰戻し積立てを行い、指標と逸脱しないよう健全な財政運営に努める必要がある。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東京都新島村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年度は取り崩しはなく、財政調整基金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億円、ふるさと創生基金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万円を積み立てており、普通会計合計で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により中止となっていた各種イベントを可能な限り実施し、観光客受け入れも再開。これまで縮小していた各種事業も徐々に再開させたが、国・都補助金の活用により一般財源充当額を減少できたことが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ヵ年減少を続けていたが、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からは毎年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残高が増加した。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感染症拡大による事業中止等の一過性の要因によるものであるため、根本的な財務体質の改善を図る必要がある。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今後においても連絡船更新事業及び庁舎移転等の大型事業に備え基金積立が必要となる。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昨今の物価高騰の影響から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各種事業実施にあたり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経費が大きく上振れしている。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国庫・都費等の財源を確実に確保するとともに、普通建設事業については辺地債・過疎債等の有利起債の活用を行い基金の取崩しを抑える必要がある。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また、既存事業の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見直しや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スリム化を図り経常経費の抑制を行い、無理のない基金運用を行う必要がある。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年度は、積立てによる増のみとなっており、基金の事業充当は無い。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ふるさと創生基金では、基金充当をした漁業及び農業団体へ貸付を行った資金の償還に伴い、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また、村有地の売払いに伴い土地開発基金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今後も、公共施設老朽化に伴う大規模改修、移転新築等が見込まれている。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事業実施にあたっては辺地債・過疎債等の有利起債の活用とともに、各種基金の適性な活用を行っていく。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また、役場本庁舎老朽化に伴う建替えに備え、庁舎建設基金への積立て、連絡船更新に備え、連絡船建造基金への積立てを行っていく。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コロナの状況を考慮しながら各種イベントを可能な限り再開したが、会議・説明会等はオンライン実施が定着しつつあり出張の減少に伴う旅費の減少、観光客受け入れ再開に伴う使用料の増等により財源不足額が減少し積立て可能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ヶ年連続で積増しを行うことが出来たが、大きな要因は新型コロナの影響によるものである。構造的な改善を図るため、事業実施にあたり適切な補助財源の確保、事業のスリム化等を図り経常経費の削減を行っていく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災害等への対応のために目標金額を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憶円に設定し、今後も可能な限り積み増しを行っていく。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年度は、前年度に引き続き、基金預金利子積立及び臨時財政対策債償還に係る交付税措置分積立てによる増のみとなっており取崩しは無い。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繰り上げ償還及び今後の償還財源として同程度を堅持し、可能な限り積立てを行っていく。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4389251</v>
      </c>
      <c r="BO4" s="449"/>
      <c r="BP4" s="449"/>
      <c r="BQ4" s="449"/>
      <c r="BR4" s="449"/>
      <c r="BS4" s="449"/>
      <c r="BT4" s="449"/>
      <c r="BU4" s="450"/>
      <c r="BV4" s="448">
        <v>4258663</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14.2</v>
      </c>
      <c r="CU4" s="589"/>
      <c r="CV4" s="589"/>
      <c r="CW4" s="589"/>
      <c r="CX4" s="589"/>
      <c r="CY4" s="589"/>
      <c r="CZ4" s="589"/>
      <c r="DA4" s="590"/>
      <c r="DB4" s="588">
        <v>16.100000000000001</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4100254</v>
      </c>
      <c r="BO5" s="420"/>
      <c r="BP5" s="420"/>
      <c r="BQ5" s="420"/>
      <c r="BR5" s="420"/>
      <c r="BS5" s="420"/>
      <c r="BT5" s="420"/>
      <c r="BU5" s="421"/>
      <c r="BV5" s="419">
        <v>3935651</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79</v>
      </c>
      <c r="CU5" s="417"/>
      <c r="CV5" s="417"/>
      <c r="CW5" s="417"/>
      <c r="CX5" s="417"/>
      <c r="CY5" s="417"/>
      <c r="CZ5" s="417"/>
      <c r="DA5" s="418"/>
      <c r="DB5" s="416">
        <v>73.5</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288997</v>
      </c>
      <c r="BO6" s="420"/>
      <c r="BP6" s="420"/>
      <c r="BQ6" s="420"/>
      <c r="BR6" s="420"/>
      <c r="BS6" s="420"/>
      <c r="BT6" s="420"/>
      <c r="BU6" s="421"/>
      <c r="BV6" s="419">
        <v>323012</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79.7</v>
      </c>
      <c r="CU6" s="563"/>
      <c r="CV6" s="563"/>
      <c r="CW6" s="563"/>
      <c r="CX6" s="563"/>
      <c r="CY6" s="563"/>
      <c r="CZ6" s="563"/>
      <c r="DA6" s="564"/>
      <c r="DB6" s="562">
        <v>76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8679</v>
      </c>
      <c r="BO7" s="420"/>
      <c r="BP7" s="420"/>
      <c r="BQ7" s="420"/>
      <c r="BR7" s="420"/>
      <c r="BS7" s="420"/>
      <c r="BT7" s="420"/>
      <c r="BU7" s="421"/>
      <c r="BV7" s="419">
        <v>0</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1974732</v>
      </c>
      <c r="CU7" s="420"/>
      <c r="CV7" s="420"/>
      <c r="CW7" s="420"/>
      <c r="CX7" s="420"/>
      <c r="CY7" s="420"/>
      <c r="CZ7" s="420"/>
      <c r="DA7" s="421"/>
      <c r="DB7" s="419">
        <v>2004077</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280318</v>
      </c>
      <c r="BO8" s="420"/>
      <c r="BP8" s="420"/>
      <c r="BQ8" s="420"/>
      <c r="BR8" s="420"/>
      <c r="BS8" s="420"/>
      <c r="BT8" s="420"/>
      <c r="BU8" s="421"/>
      <c r="BV8" s="419">
        <v>323012</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0.19</v>
      </c>
      <c r="CU8" s="523"/>
      <c r="CV8" s="523"/>
      <c r="CW8" s="523"/>
      <c r="CX8" s="523"/>
      <c r="CY8" s="523"/>
      <c r="CZ8" s="523"/>
      <c r="DA8" s="524"/>
      <c r="DB8" s="522">
        <v>0.2</v>
      </c>
      <c r="DC8" s="523"/>
      <c r="DD8" s="523"/>
      <c r="DE8" s="523"/>
      <c r="DF8" s="523"/>
      <c r="DG8" s="523"/>
      <c r="DH8" s="523"/>
      <c r="DI8" s="524"/>
    </row>
    <row r="9" spans="1:119" ht="18.75" customHeight="1" thickBot="1" x14ac:dyDescent="0.25">
      <c r="A9" s="181"/>
      <c r="B9" s="551" t="s">
        <v>113</v>
      </c>
      <c r="C9" s="552"/>
      <c r="D9" s="552"/>
      <c r="E9" s="552"/>
      <c r="F9" s="552"/>
      <c r="G9" s="552"/>
      <c r="H9" s="552"/>
      <c r="I9" s="552"/>
      <c r="J9" s="552"/>
      <c r="K9" s="470"/>
      <c r="L9" s="553" t="s">
        <v>114</v>
      </c>
      <c r="M9" s="554"/>
      <c r="N9" s="554"/>
      <c r="O9" s="554"/>
      <c r="P9" s="554"/>
      <c r="Q9" s="555"/>
      <c r="R9" s="556">
        <v>2441</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96</v>
      </c>
      <c r="AV9" s="478"/>
      <c r="AW9" s="478"/>
      <c r="AX9" s="478"/>
      <c r="AY9" s="433" t="s">
        <v>117</v>
      </c>
      <c r="AZ9" s="434"/>
      <c r="BA9" s="434"/>
      <c r="BB9" s="434"/>
      <c r="BC9" s="434"/>
      <c r="BD9" s="434"/>
      <c r="BE9" s="434"/>
      <c r="BF9" s="434"/>
      <c r="BG9" s="434"/>
      <c r="BH9" s="434"/>
      <c r="BI9" s="434"/>
      <c r="BJ9" s="434"/>
      <c r="BK9" s="434"/>
      <c r="BL9" s="434"/>
      <c r="BM9" s="435"/>
      <c r="BN9" s="419">
        <v>-42694</v>
      </c>
      <c r="BO9" s="420"/>
      <c r="BP9" s="420"/>
      <c r="BQ9" s="420"/>
      <c r="BR9" s="420"/>
      <c r="BS9" s="420"/>
      <c r="BT9" s="420"/>
      <c r="BU9" s="421"/>
      <c r="BV9" s="419">
        <v>159553</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13.3</v>
      </c>
      <c r="CU9" s="417"/>
      <c r="CV9" s="417"/>
      <c r="CW9" s="417"/>
      <c r="CX9" s="417"/>
      <c r="CY9" s="417"/>
      <c r="CZ9" s="417"/>
      <c r="DA9" s="418"/>
      <c r="DB9" s="416">
        <v>11.7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119</v>
      </c>
      <c r="M10" s="376"/>
      <c r="N10" s="376"/>
      <c r="O10" s="376"/>
      <c r="P10" s="376"/>
      <c r="Q10" s="377"/>
      <c r="R10" s="372">
        <v>2749</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300210</v>
      </c>
      <c r="BO10" s="420"/>
      <c r="BP10" s="420"/>
      <c r="BQ10" s="420"/>
      <c r="BR10" s="420"/>
      <c r="BS10" s="420"/>
      <c r="BT10" s="420"/>
      <c r="BU10" s="421"/>
      <c r="BV10" s="419">
        <v>280126</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96</v>
      </c>
      <c r="AV11" s="478"/>
      <c r="AW11" s="478"/>
      <c r="AX11" s="478"/>
      <c r="AY11" s="433" t="s">
        <v>127</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128</v>
      </c>
      <c r="CE11" s="379"/>
      <c r="CF11" s="379"/>
      <c r="CG11" s="379"/>
      <c r="CH11" s="379"/>
      <c r="CI11" s="379"/>
      <c r="CJ11" s="379"/>
      <c r="CK11" s="379"/>
      <c r="CL11" s="379"/>
      <c r="CM11" s="379"/>
      <c r="CN11" s="379"/>
      <c r="CO11" s="379"/>
      <c r="CP11" s="379"/>
      <c r="CQ11" s="379"/>
      <c r="CR11" s="379"/>
      <c r="CS11" s="460"/>
      <c r="CT11" s="522" t="s">
        <v>129</v>
      </c>
      <c r="CU11" s="523"/>
      <c r="CV11" s="523"/>
      <c r="CW11" s="523"/>
      <c r="CX11" s="523"/>
      <c r="CY11" s="523"/>
      <c r="CZ11" s="523"/>
      <c r="DA11" s="524"/>
      <c r="DB11" s="522" t="s">
        <v>130</v>
      </c>
      <c r="DC11" s="523"/>
      <c r="DD11" s="523"/>
      <c r="DE11" s="523"/>
      <c r="DF11" s="523"/>
      <c r="DG11" s="523"/>
      <c r="DH11" s="523"/>
      <c r="DI11" s="524"/>
    </row>
    <row r="12" spans="1:119" ht="18.75" customHeight="1" x14ac:dyDescent="0.2">
      <c r="A12" s="181"/>
      <c r="B12" s="525" t="s">
        <v>131</v>
      </c>
      <c r="C12" s="526"/>
      <c r="D12" s="526"/>
      <c r="E12" s="526"/>
      <c r="F12" s="526"/>
      <c r="G12" s="526"/>
      <c r="H12" s="526"/>
      <c r="I12" s="526"/>
      <c r="J12" s="526"/>
      <c r="K12" s="527"/>
      <c r="L12" s="534" t="s">
        <v>132</v>
      </c>
      <c r="M12" s="535"/>
      <c r="N12" s="535"/>
      <c r="O12" s="535"/>
      <c r="P12" s="535"/>
      <c r="Q12" s="536"/>
      <c r="R12" s="537">
        <v>2495</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110</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138</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139</v>
      </c>
      <c r="N13" s="504"/>
      <c r="O13" s="504"/>
      <c r="P13" s="504"/>
      <c r="Q13" s="505"/>
      <c r="R13" s="506">
        <v>2481</v>
      </c>
      <c r="S13" s="507"/>
      <c r="T13" s="507"/>
      <c r="U13" s="507"/>
      <c r="V13" s="508"/>
      <c r="W13" s="509" t="s">
        <v>140</v>
      </c>
      <c r="X13" s="405"/>
      <c r="Y13" s="405"/>
      <c r="Z13" s="405"/>
      <c r="AA13" s="405"/>
      <c r="AB13" s="406"/>
      <c r="AC13" s="372">
        <v>57</v>
      </c>
      <c r="AD13" s="373"/>
      <c r="AE13" s="373"/>
      <c r="AF13" s="373"/>
      <c r="AG13" s="374"/>
      <c r="AH13" s="372">
        <v>70</v>
      </c>
      <c r="AI13" s="373"/>
      <c r="AJ13" s="373"/>
      <c r="AK13" s="373"/>
      <c r="AL13" s="432"/>
      <c r="AM13" s="476" t="s">
        <v>141</v>
      </c>
      <c r="AN13" s="376"/>
      <c r="AO13" s="376"/>
      <c r="AP13" s="376"/>
      <c r="AQ13" s="376"/>
      <c r="AR13" s="376"/>
      <c r="AS13" s="376"/>
      <c r="AT13" s="377"/>
      <c r="AU13" s="477" t="s">
        <v>121</v>
      </c>
      <c r="AV13" s="478"/>
      <c r="AW13" s="478"/>
      <c r="AX13" s="478"/>
      <c r="AY13" s="433" t="s">
        <v>142</v>
      </c>
      <c r="AZ13" s="434"/>
      <c r="BA13" s="434"/>
      <c r="BB13" s="434"/>
      <c r="BC13" s="434"/>
      <c r="BD13" s="434"/>
      <c r="BE13" s="434"/>
      <c r="BF13" s="434"/>
      <c r="BG13" s="434"/>
      <c r="BH13" s="434"/>
      <c r="BI13" s="434"/>
      <c r="BJ13" s="434"/>
      <c r="BK13" s="434"/>
      <c r="BL13" s="434"/>
      <c r="BM13" s="435"/>
      <c r="BN13" s="419">
        <v>257516</v>
      </c>
      <c r="BO13" s="420"/>
      <c r="BP13" s="420"/>
      <c r="BQ13" s="420"/>
      <c r="BR13" s="420"/>
      <c r="BS13" s="420"/>
      <c r="BT13" s="420"/>
      <c r="BU13" s="421"/>
      <c r="BV13" s="419">
        <v>439679</v>
      </c>
      <c r="BW13" s="420"/>
      <c r="BX13" s="420"/>
      <c r="BY13" s="420"/>
      <c r="BZ13" s="420"/>
      <c r="CA13" s="420"/>
      <c r="CB13" s="420"/>
      <c r="CC13" s="421"/>
      <c r="CD13" s="459" t="s">
        <v>143</v>
      </c>
      <c r="CE13" s="379"/>
      <c r="CF13" s="379"/>
      <c r="CG13" s="379"/>
      <c r="CH13" s="379"/>
      <c r="CI13" s="379"/>
      <c r="CJ13" s="379"/>
      <c r="CK13" s="379"/>
      <c r="CL13" s="379"/>
      <c r="CM13" s="379"/>
      <c r="CN13" s="379"/>
      <c r="CO13" s="379"/>
      <c r="CP13" s="379"/>
      <c r="CQ13" s="379"/>
      <c r="CR13" s="379"/>
      <c r="CS13" s="460"/>
      <c r="CT13" s="416">
        <v>6.5</v>
      </c>
      <c r="CU13" s="417"/>
      <c r="CV13" s="417"/>
      <c r="CW13" s="417"/>
      <c r="CX13" s="417"/>
      <c r="CY13" s="417"/>
      <c r="CZ13" s="417"/>
      <c r="DA13" s="418"/>
      <c r="DB13" s="416">
        <v>6.1</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144</v>
      </c>
      <c r="M14" s="546"/>
      <c r="N14" s="546"/>
      <c r="O14" s="546"/>
      <c r="P14" s="546"/>
      <c r="Q14" s="547"/>
      <c r="R14" s="506">
        <v>2547</v>
      </c>
      <c r="S14" s="507"/>
      <c r="T14" s="507"/>
      <c r="U14" s="507"/>
      <c r="V14" s="508"/>
      <c r="W14" s="510"/>
      <c r="X14" s="408"/>
      <c r="Y14" s="408"/>
      <c r="Z14" s="408"/>
      <c r="AA14" s="408"/>
      <c r="AB14" s="409"/>
      <c r="AC14" s="499">
        <v>4.0999999999999996</v>
      </c>
      <c r="AD14" s="500"/>
      <c r="AE14" s="500"/>
      <c r="AF14" s="500"/>
      <c r="AG14" s="501"/>
      <c r="AH14" s="499">
        <v>4.7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145</v>
      </c>
      <c r="CE14" s="457"/>
      <c r="CF14" s="457"/>
      <c r="CG14" s="457"/>
      <c r="CH14" s="457"/>
      <c r="CI14" s="457"/>
      <c r="CJ14" s="457"/>
      <c r="CK14" s="457"/>
      <c r="CL14" s="457"/>
      <c r="CM14" s="457"/>
      <c r="CN14" s="457"/>
      <c r="CO14" s="457"/>
      <c r="CP14" s="457"/>
      <c r="CQ14" s="457"/>
      <c r="CR14" s="457"/>
      <c r="CS14" s="458"/>
      <c r="CT14" s="516" t="s">
        <v>129</v>
      </c>
      <c r="CU14" s="517"/>
      <c r="CV14" s="517"/>
      <c r="CW14" s="517"/>
      <c r="CX14" s="517"/>
      <c r="CY14" s="517"/>
      <c r="CZ14" s="517"/>
      <c r="DA14" s="518"/>
      <c r="DB14" s="516" t="s">
        <v>146</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139</v>
      </c>
      <c r="N15" s="504"/>
      <c r="O15" s="504"/>
      <c r="P15" s="504"/>
      <c r="Q15" s="505"/>
      <c r="R15" s="506">
        <v>2532</v>
      </c>
      <c r="S15" s="507"/>
      <c r="T15" s="507"/>
      <c r="U15" s="507"/>
      <c r="V15" s="508"/>
      <c r="W15" s="509" t="s">
        <v>147</v>
      </c>
      <c r="X15" s="405"/>
      <c r="Y15" s="405"/>
      <c r="Z15" s="405"/>
      <c r="AA15" s="405"/>
      <c r="AB15" s="406"/>
      <c r="AC15" s="372">
        <v>272</v>
      </c>
      <c r="AD15" s="373"/>
      <c r="AE15" s="373"/>
      <c r="AF15" s="373"/>
      <c r="AG15" s="374"/>
      <c r="AH15" s="372">
        <v>314</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327164</v>
      </c>
      <c r="BO15" s="449"/>
      <c r="BP15" s="449"/>
      <c r="BQ15" s="449"/>
      <c r="BR15" s="449"/>
      <c r="BS15" s="449"/>
      <c r="BT15" s="449"/>
      <c r="BU15" s="450"/>
      <c r="BV15" s="448">
        <v>339922</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19.399999999999999</v>
      </c>
      <c r="AD16" s="500"/>
      <c r="AE16" s="500"/>
      <c r="AF16" s="500"/>
      <c r="AG16" s="501"/>
      <c r="AH16" s="499">
        <v>21.2</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1871962</v>
      </c>
      <c r="BO16" s="420"/>
      <c r="BP16" s="420"/>
      <c r="BQ16" s="420"/>
      <c r="BR16" s="420"/>
      <c r="BS16" s="420"/>
      <c r="BT16" s="420"/>
      <c r="BU16" s="421"/>
      <c r="BV16" s="419">
        <v>1849691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1072</v>
      </c>
      <c r="AD17" s="373"/>
      <c r="AE17" s="373"/>
      <c r="AF17" s="373"/>
      <c r="AG17" s="374"/>
      <c r="AH17" s="372">
        <v>1100</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411090</v>
      </c>
      <c r="BO17" s="420"/>
      <c r="BP17" s="420"/>
      <c r="BQ17" s="420"/>
      <c r="BR17" s="420"/>
      <c r="BS17" s="420"/>
      <c r="BT17" s="420"/>
      <c r="BU17" s="421"/>
      <c r="BV17" s="419">
        <v>425696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157</v>
      </c>
      <c r="C18" s="470"/>
      <c r="D18" s="470"/>
      <c r="E18" s="471"/>
      <c r="F18" s="471"/>
      <c r="G18" s="471"/>
      <c r="H18" s="471"/>
      <c r="I18" s="471"/>
      <c r="J18" s="471"/>
      <c r="K18" s="471"/>
      <c r="L18" s="472">
        <v>27.54</v>
      </c>
      <c r="M18" s="472"/>
      <c r="N18" s="472"/>
      <c r="O18" s="472"/>
      <c r="P18" s="472"/>
      <c r="Q18" s="472"/>
      <c r="R18" s="473"/>
      <c r="S18" s="473"/>
      <c r="T18" s="473"/>
      <c r="U18" s="473"/>
      <c r="V18" s="474"/>
      <c r="W18" s="490"/>
      <c r="X18" s="491"/>
      <c r="Y18" s="491"/>
      <c r="Z18" s="491"/>
      <c r="AA18" s="491"/>
      <c r="AB18" s="515"/>
      <c r="AC18" s="389">
        <v>76.5</v>
      </c>
      <c r="AD18" s="390"/>
      <c r="AE18" s="390"/>
      <c r="AF18" s="390"/>
      <c r="AG18" s="475"/>
      <c r="AH18" s="389">
        <v>74.099999999999994</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1633977</v>
      </c>
      <c r="BO18" s="420"/>
      <c r="BP18" s="420"/>
      <c r="BQ18" s="420"/>
      <c r="BR18" s="420"/>
      <c r="BS18" s="420"/>
      <c r="BT18" s="420"/>
      <c r="BU18" s="421"/>
      <c r="BV18" s="419">
        <v>1526305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159</v>
      </c>
      <c r="C19" s="470"/>
      <c r="D19" s="470"/>
      <c r="E19" s="471"/>
      <c r="F19" s="471"/>
      <c r="G19" s="471"/>
      <c r="H19" s="471"/>
      <c r="I19" s="471"/>
      <c r="J19" s="471"/>
      <c r="K19" s="471"/>
      <c r="L19" s="479">
        <v>89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2763210</v>
      </c>
      <c r="BO19" s="420"/>
      <c r="BP19" s="420"/>
      <c r="BQ19" s="420"/>
      <c r="BR19" s="420"/>
      <c r="BS19" s="420"/>
      <c r="BT19" s="420"/>
      <c r="BU19" s="421"/>
      <c r="BV19" s="419">
        <v>2603142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161</v>
      </c>
      <c r="C20" s="470"/>
      <c r="D20" s="470"/>
      <c r="E20" s="471"/>
      <c r="F20" s="471"/>
      <c r="G20" s="471"/>
      <c r="H20" s="471"/>
      <c r="I20" s="471"/>
      <c r="J20" s="471"/>
      <c r="K20" s="471"/>
      <c r="L20" s="479">
        <v>1163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2444404</v>
      </c>
      <c r="BO22" s="449"/>
      <c r="BP22" s="449"/>
      <c r="BQ22" s="449"/>
      <c r="BR22" s="449"/>
      <c r="BS22" s="449"/>
      <c r="BT22" s="449"/>
      <c r="BU22" s="450"/>
      <c r="BV22" s="448">
        <v>2733135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2404315</v>
      </c>
      <c r="BO23" s="420"/>
      <c r="BP23" s="420"/>
      <c r="BQ23" s="420"/>
      <c r="BR23" s="420"/>
      <c r="BS23" s="420"/>
      <c r="BT23" s="420"/>
      <c r="BU23" s="421"/>
      <c r="BV23" s="419">
        <v>2681678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171</v>
      </c>
      <c r="F24" s="376"/>
      <c r="G24" s="376"/>
      <c r="H24" s="376"/>
      <c r="I24" s="376"/>
      <c r="J24" s="376"/>
      <c r="K24" s="377"/>
      <c r="L24" s="372">
        <v>1</v>
      </c>
      <c r="M24" s="373"/>
      <c r="N24" s="373"/>
      <c r="O24" s="373"/>
      <c r="P24" s="374"/>
      <c r="Q24" s="372">
        <v>6500</v>
      </c>
      <c r="R24" s="373"/>
      <c r="S24" s="373"/>
      <c r="T24" s="373"/>
      <c r="U24" s="373"/>
      <c r="V24" s="374"/>
      <c r="W24" s="462"/>
      <c r="X24" s="399"/>
      <c r="Y24" s="400"/>
      <c r="Z24" s="375" t="s">
        <v>172</v>
      </c>
      <c r="AA24" s="376"/>
      <c r="AB24" s="376"/>
      <c r="AC24" s="376"/>
      <c r="AD24" s="376"/>
      <c r="AE24" s="376"/>
      <c r="AF24" s="376"/>
      <c r="AG24" s="377"/>
      <c r="AH24" s="372">
        <v>89</v>
      </c>
      <c r="AI24" s="373"/>
      <c r="AJ24" s="373"/>
      <c r="AK24" s="373"/>
      <c r="AL24" s="374"/>
      <c r="AM24" s="372">
        <v>250713</v>
      </c>
      <c r="AN24" s="373"/>
      <c r="AO24" s="373"/>
      <c r="AP24" s="373"/>
      <c r="AQ24" s="373"/>
      <c r="AR24" s="374"/>
      <c r="AS24" s="372">
        <v>2817</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1537238</v>
      </c>
      <c r="BO24" s="420"/>
      <c r="BP24" s="420"/>
      <c r="BQ24" s="420"/>
      <c r="BR24" s="420"/>
      <c r="BS24" s="420"/>
      <c r="BT24" s="420"/>
      <c r="BU24" s="421"/>
      <c r="BV24" s="419">
        <v>1746155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174</v>
      </c>
      <c r="F25" s="376"/>
      <c r="G25" s="376"/>
      <c r="H25" s="376"/>
      <c r="I25" s="376"/>
      <c r="J25" s="376"/>
      <c r="K25" s="377"/>
      <c r="L25" s="372">
        <v>1</v>
      </c>
      <c r="M25" s="373"/>
      <c r="N25" s="373"/>
      <c r="O25" s="373"/>
      <c r="P25" s="374"/>
      <c r="Q25" s="372">
        <v>5800</v>
      </c>
      <c r="R25" s="373"/>
      <c r="S25" s="373"/>
      <c r="T25" s="373"/>
      <c r="U25" s="373"/>
      <c r="V25" s="374"/>
      <c r="W25" s="462"/>
      <c r="X25" s="399"/>
      <c r="Y25" s="400"/>
      <c r="Z25" s="375" t="s">
        <v>175</v>
      </c>
      <c r="AA25" s="376"/>
      <c r="AB25" s="376"/>
      <c r="AC25" s="376"/>
      <c r="AD25" s="376"/>
      <c r="AE25" s="376"/>
      <c r="AF25" s="376"/>
      <c r="AG25" s="377"/>
      <c r="AH25" s="372" t="s">
        <v>138</v>
      </c>
      <c r="AI25" s="373"/>
      <c r="AJ25" s="373"/>
      <c r="AK25" s="373"/>
      <c r="AL25" s="374"/>
      <c r="AM25" s="372" t="s">
        <v>138</v>
      </c>
      <c r="AN25" s="373"/>
      <c r="AO25" s="373"/>
      <c r="AP25" s="373"/>
      <c r="AQ25" s="373"/>
      <c r="AR25" s="374"/>
      <c r="AS25" s="372" t="s">
        <v>138</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t="s">
        <v>138</v>
      </c>
      <c r="BO25" s="449"/>
      <c r="BP25" s="449"/>
      <c r="BQ25" s="449"/>
      <c r="BR25" s="449"/>
      <c r="BS25" s="449"/>
      <c r="BT25" s="449"/>
      <c r="BU25" s="450"/>
      <c r="BV25" s="448" t="s">
        <v>138</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177</v>
      </c>
      <c r="F26" s="376"/>
      <c r="G26" s="376"/>
      <c r="H26" s="376"/>
      <c r="I26" s="376"/>
      <c r="J26" s="376"/>
      <c r="K26" s="377"/>
      <c r="L26" s="372">
        <v>1</v>
      </c>
      <c r="M26" s="373"/>
      <c r="N26" s="373"/>
      <c r="O26" s="373"/>
      <c r="P26" s="374"/>
      <c r="Q26" s="372">
        <v>5600</v>
      </c>
      <c r="R26" s="373"/>
      <c r="S26" s="373"/>
      <c r="T26" s="373"/>
      <c r="U26" s="373"/>
      <c r="V26" s="374"/>
      <c r="W26" s="462"/>
      <c r="X26" s="399"/>
      <c r="Y26" s="400"/>
      <c r="Z26" s="375" t="s">
        <v>178</v>
      </c>
      <c r="AA26" s="430"/>
      <c r="AB26" s="430"/>
      <c r="AC26" s="430"/>
      <c r="AD26" s="430"/>
      <c r="AE26" s="430"/>
      <c r="AF26" s="430"/>
      <c r="AG26" s="431"/>
      <c r="AH26" s="372">
        <v>5</v>
      </c>
      <c r="AI26" s="373"/>
      <c r="AJ26" s="373"/>
      <c r="AK26" s="373"/>
      <c r="AL26" s="374"/>
      <c r="AM26" s="372">
        <v>12225</v>
      </c>
      <c r="AN26" s="373"/>
      <c r="AO26" s="373"/>
      <c r="AP26" s="373"/>
      <c r="AQ26" s="373"/>
      <c r="AR26" s="374"/>
      <c r="AS26" s="372">
        <v>2445</v>
      </c>
      <c r="AT26" s="373"/>
      <c r="AU26" s="373"/>
      <c r="AV26" s="373"/>
      <c r="AW26" s="373"/>
      <c r="AX26" s="432"/>
      <c r="AY26" s="459" t="s">
        <v>179</v>
      </c>
      <c r="AZ26" s="379"/>
      <c r="BA26" s="379"/>
      <c r="BB26" s="379"/>
      <c r="BC26" s="379"/>
      <c r="BD26" s="379"/>
      <c r="BE26" s="379"/>
      <c r="BF26" s="379"/>
      <c r="BG26" s="379"/>
      <c r="BH26" s="379"/>
      <c r="BI26" s="379"/>
      <c r="BJ26" s="379"/>
      <c r="BK26" s="379"/>
      <c r="BL26" s="379"/>
      <c r="BM26" s="460"/>
      <c r="BN26" s="419" t="s">
        <v>146</v>
      </c>
      <c r="BO26" s="420"/>
      <c r="BP26" s="420"/>
      <c r="BQ26" s="420"/>
      <c r="BR26" s="420"/>
      <c r="BS26" s="420"/>
      <c r="BT26" s="420"/>
      <c r="BU26" s="421"/>
      <c r="BV26" s="419" t="s">
        <v>180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181</v>
      </c>
      <c r="F27" s="376"/>
      <c r="G27" s="376"/>
      <c r="H27" s="376"/>
      <c r="I27" s="376"/>
      <c r="J27" s="376"/>
      <c r="K27" s="377"/>
      <c r="L27" s="372">
        <v>1</v>
      </c>
      <c r="M27" s="373"/>
      <c r="N27" s="373"/>
      <c r="O27" s="373"/>
      <c r="P27" s="374"/>
      <c r="Q27" s="372">
        <v>2500</v>
      </c>
      <c r="R27" s="373"/>
      <c r="S27" s="373"/>
      <c r="T27" s="373"/>
      <c r="U27" s="373"/>
      <c r="V27" s="374"/>
      <c r="W27" s="462"/>
      <c r="X27" s="399"/>
      <c r="Y27" s="400"/>
      <c r="Z27" s="375" t="s">
        <v>182</v>
      </c>
      <c r="AA27" s="376"/>
      <c r="AB27" s="376"/>
      <c r="AC27" s="376"/>
      <c r="AD27" s="376"/>
      <c r="AE27" s="376"/>
      <c r="AF27" s="376"/>
      <c r="AG27" s="377"/>
      <c r="AH27" s="372" t="s">
        <v>138</v>
      </c>
      <c r="AI27" s="373"/>
      <c r="AJ27" s="373"/>
      <c r="AK27" s="373"/>
      <c r="AL27" s="374"/>
      <c r="AM27" s="372" t="s">
        <v>146</v>
      </c>
      <c r="AN27" s="373"/>
      <c r="AO27" s="373"/>
      <c r="AP27" s="373"/>
      <c r="AQ27" s="373"/>
      <c r="AR27" s="374"/>
      <c r="AS27" s="372" t="s">
        <v>138</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t="s">
        <v>138</v>
      </c>
      <c r="BO27" s="454"/>
      <c r="BP27" s="454"/>
      <c r="BQ27" s="454"/>
      <c r="BR27" s="454"/>
      <c r="BS27" s="454"/>
      <c r="BT27" s="454"/>
      <c r="BU27" s="455"/>
      <c r="BV27" s="453" t="s">
        <v>138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184</v>
      </c>
      <c r="F28" s="376"/>
      <c r="G28" s="376"/>
      <c r="H28" s="376"/>
      <c r="I28" s="376"/>
      <c r="J28" s="376"/>
      <c r="K28" s="377"/>
      <c r="L28" s="372">
        <v>1</v>
      </c>
      <c r="M28" s="373"/>
      <c r="N28" s="373"/>
      <c r="O28" s="373"/>
      <c r="P28" s="374"/>
      <c r="Q28" s="372">
        <v>1900</v>
      </c>
      <c r="R28" s="373"/>
      <c r="S28" s="373"/>
      <c r="T28" s="373"/>
      <c r="U28" s="373"/>
      <c r="V28" s="374"/>
      <c r="W28" s="462"/>
      <c r="X28" s="399"/>
      <c r="Y28" s="400"/>
      <c r="Z28" s="375" t="s">
        <v>185</v>
      </c>
      <c r="AA28" s="376"/>
      <c r="AB28" s="376"/>
      <c r="AC28" s="376"/>
      <c r="AD28" s="376"/>
      <c r="AE28" s="376"/>
      <c r="AF28" s="376"/>
      <c r="AG28" s="377"/>
      <c r="AH28" s="372" t="s">
        <v>138</v>
      </c>
      <c r="AI28" s="373"/>
      <c r="AJ28" s="373"/>
      <c r="AK28" s="373"/>
      <c r="AL28" s="374"/>
      <c r="AM28" s="372" t="s">
        <v>130</v>
      </c>
      <c r="AN28" s="373"/>
      <c r="AO28" s="373"/>
      <c r="AP28" s="373"/>
      <c r="AQ28" s="373"/>
      <c r="AR28" s="374"/>
      <c r="AS28" s="372" t="s">
        <v>146</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1000469</v>
      </c>
      <c r="BO28" s="449"/>
      <c r="BP28" s="449"/>
      <c r="BQ28" s="449"/>
      <c r="BR28" s="449"/>
      <c r="BS28" s="449"/>
      <c r="BT28" s="449"/>
      <c r="BU28" s="450"/>
      <c r="BV28" s="448">
        <v>700259</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187</v>
      </c>
      <c r="F29" s="376"/>
      <c r="G29" s="376"/>
      <c r="H29" s="376"/>
      <c r="I29" s="376"/>
      <c r="J29" s="376"/>
      <c r="K29" s="377"/>
      <c r="L29" s="372">
        <v>8</v>
      </c>
      <c r="M29" s="373"/>
      <c r="N29" s="373"/>
      <c r="O29" s="373"/>
      <c r="P29" s="374"/>
      <c r="Q29" s="372">
        <v>1700</v>
      </c>
      <c r="R29" s="373"/>
      <c r="S29" s="373"/>
      <c r="T29" s="373"/>
      <c r="U29" s="373"/>
      <c r="V29" s="374"/>
      <c r="W29" s="463"/>
      <c r="X29" s="464"/>
      <c r="Y29" s="465"/>
      <c r="Z29" s="375" t="s">
        <v>188</v>
      </c>
      <c r="AA29" s="376"/>
      <c r="AB29" s="376"/>
      <c r="AC29" s="376"/>
      <c r="AD29" s="376"/>
      <c r="AE29" s="376"/>
      <c r="AF29" s="376"/>
      <c r="AG29" s="377"/>
      <c r="AH29" s="372">
        <v>89</v>
      </c>
      <c r="AI29" s="373"/>
      <c r="AJ29" s="373"/>
      <c r="AK29" s="373"/>
      <c r="AL29" s="374"/>
      <c r="AM29" s="372">
        <v>250713</v>
      </c>
      <c r="AN29" s="373"/>
      <c r="AO29" s="373"/>
      <c r="AP29" s="373"/>
      <c r="AQ29" s="373"/>
      <c r="AR29" s="374"/>
      <c r="AS29" s="372">
        <v>2817</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211617</v>
      </c>
      <c r="BO29" s="420"/>
      <c r="BP29" s="420"/>
      <c r="BQ29" s="420"/>
      <c r="BR29" s="420"/>
      <c r="BS29" s="420"/>
      <c r="BT29" s="420"/>
      <c r="BU29" s="421"/>
      <c r="BV29" s="419">
        <v>211554</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89.9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1667447</v>
      </c>
      <c r="BO30" s="454"/>
      <c r="BP30" s="454"/>
      <c r="BQ30" s="454"/>
      <c r="BR30" s="454"/>
      <c r="BS30" s="454"/>
      <c r="BT30" s="454"/>
      <c r="BU30" s="455"/>
      <c r="BV30" s="453">
        <v>1658999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201</v>
      </c>
      <c r="AN33" s="371"/>
      <c r="AO33" s="370" t="s">
        <v>200</v>
      </c>
      <c r="AP33" s="370"/>
      <c r="AQ33" s="370"/>
      <c r="AR33" s="370"/>
      <c r="AS33" s="370"/>
      <c r="AT33" s="370"/>
      <c r="AU33" s="370"/>
      <c r="AV33" s="370"/>
      <c r="AW33" s="370"/>
      <c r="AX33" s="370"/>
      <c r="AY33" s="370"/>
      <c r="AZ33" s="370"/>
      <c r="BA33" s="370"/>
      <c r="BB33" s="370"/>
      <c r="BC33" s="370"/>
      <c r="BD33" s="207"/>
      <c r="BE33" s="370" t="s">
        <v>202</v>
      </c>
      <c r="BF33" s="370"/>
      <c r="BG33" s="370" t="s">
        <v>203</v>
      </c>
      <c r="BH33" s="370"/>
      <c r="BI33" s="370"/>
      <c r="BJ33" s="370"/>
      <c r="BK33" s="370"/>
      <c r="BL33" s="370"/>
      <c r="BM33" s="370"/>
      <c r="BN33" s="370"/>
      <c r="BO33" s="370"/>
      <c r="BP33" s="370"/>
      <c r="BQ33" s="370"/>
      <c r="BR33" s="370"/>
      <c r="BS33" s="370"/>
      <c r="BT33" s="370"/>
      <c r="BU33" s="370"/>
      <c r="BV33" s="207"/>
      <c r="BW33" s="371" t="s">
        <v>202</v>
      </c>
      <c r="BX33" s="371"/>
      <c r="BY33" s="370" t="s">
        <v>204</v>
      </c>
      <c r="BZ33" s="370"/>
      <c r="CA33" s="370"/>
      <c r="CB33" s="370"/>
      <c r="CC33" s="370"/>
      <c r="CD33" s="370"/>
      <c r="CE33" s="370"/>
      <c r="CF33" s="370"/>
      <c r="CG33" s="370"/>
      <c r="CH33" s="370"/>
      <c r="CI33" s="370"/>
      <c r="CJ33" s="370"/>
      <c r="CK33" s="370"/>
      <c r="CL33" s="370"/>
      <c r="CM33" s="370"/>
      <c r="CN33" s="206"/>
      <c r="CO33" s="371" t="s">
        <v>199</v>
      </c>
      <c r="CP33" s="371"/>
      <c r="CQ33" s="370" t="s">
        <v>205</v>
      </c>
      <c r="CR33" s="370"/>
      <c r="CS33" s="370"/>
      <c r="CT33" s="370"/>
      <c r="CU33" s="370"/>
      <c r="CV33" s="370"/>
      <c r="CW33" s="370"/>
      <c r="CX33" s="370"/>
      <c r="CY33" s="370"/>
      <c r="CZ33" s="370"/>
      <c r="DA33" s="370"/>
      <c r="DB33" s="370"/>
      <c r="DC33" s="370"/>
      <c r="DD33" s="370"/>
      <c r="DE33" s="370"/>
      <c r="DF33" s="206"/>
      <c r="DG33" s="369" t="s">
        <v>206</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5</v>
      </c>
      <c r="V34" s="367"/>
      <c r="W34" s="368" t="str">
        <f>IF('各会計、関係団体の財政状況及び健全化判断比率'!B28="","",'各会計、関係団体の財政状況及び健全化判断比率'!B28)</f>
        <v>国民健康保険事業会計（事業勘定）</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IF('各会計、関係団体の財政状況及び健全化判断比率'!B32="","",'各会計、関係団体の財政状況及び健全化判断比率'!B32)</f>
        <v>簡易水道事業会計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東京都後期高齢者医療広域連合（一般会計）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連絡船事業会計</v>
      </c>
      <c r="F35" s="368"/>
      <c r="G35" s="368"/>
      <c r="H35" s="368"/>
      <c r="I35" s="368"/>
      <c r="J35" s="368"/>
      <c r="K35" s="368"/>
      <c r="L35" s="368"/>
      <c r="M35" s="368"/>
      <c r="N35" s="368"/>
      <c r="O35" s="368"/>
      <c r="P35" s="368"/>
      <c r="Q35" s="368"/>
      <c r="R35" s="368"/>
      <c r="S35" s="368"/>
      <c r="T35" s="181"/>
      <c r="U35" s="367">
        <f>IF(W35="","",U34+1)</f>
        <v>6</v>
      </c>
      <c r="V35" s="367"/>
      <c r="W35" s="368" t="str">
        <f>IF('各会計、関係団体の財政状況及び健全化判断比率'!B29="","",'各会計、関係団体の財政状況及び健全化判断比率'!B29)</f>
        <v>国民健康保険事業会計（直診勘定）</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10</v>
      </c>
      <c r="BF35" s="367"/>
      <c r="BG35" s="368" t="str">
        <f>IF('各会計、関係団体の財政状況及び健全化判断比率'!B33="","",'各会計、関係団体の財政状況及び健全化判断比率'!B33)</f>
        <v>下水道事業会計</v>
      </c>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東京都後期高齢者医療広域連合
（後期高齢者医療特別会計）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温泉ロッジ事業会計</v>
      </c>
      <c r="F36" s="368"/>
      <c r="G36" s="368"/>
      <c r="H36" s="368"/>
      <c r="I36" s="368"/>
      <c r="J36" s="368"/>
      <c r="K36" s="368"/>
      <c r="L36" s="368"/>
      <c r="M36" s="368"/>
      <c r="N36" s="368"/>
      <c r="O36" s="368"/>
      <c r="P36" s="368"/>
      <c r="Q36" s="368"/>
      <c r="R36" s="368"/>
      <c r="S36" s="368"/>
      <c r="T36" s="181"/>
      <c r="U36" s="367">
        <f t="shared" ref="U36:U43" si="4">IF(W36="","",U35+1)</f>
        <v>7</v>
      </c>
      <c r="V36" s="367"/>
      <c r="W36" s="368" t="str">
        <f>IF('各会計、関係団体の財政状況及び健全化判断比率'!B30="","",'各会計、関係団体の財政状況及び健全化判断比率'!B30)</f>
        <v>介護保険事業会計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東京都島嶼町村一部事務組合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f>IF(E37="","",C36+1)</f>
        <v>4</v>
      </c>
      <c r="D37" s="367"/>
      <c r="E37" s="368" t="str">
        <f>IF('各会計、関係団体の財政状況及び健全化判断比率'!B10="","",'各会計、関係団体の財政状況及び健全化判断比率'!B10)</f>
        <v>災害援護資金貸付事業会計</v>
      </c>
      <c r="F37" s="368"/>
      <c r="G37" s="368"/>
      <c r="H37" s="368"/>
      <c r="I37" s="368"/>
      <c r="J37" s="368"/>
      <c r="K37" s="368"/>
      <c r="L37" s="368"/>
      <c r="M37" s="368"/>
      <c r="N37" s="368"/>
      <c r="O37" s="368"/>
      <c r="P37" s="368"/>
      <c r="Q37" s="368"/>
      <c r="R37" s="368"/>
      <c r="S37" s="368"/>
      <c r="T37" s="181"/>
      <c r="U37" s="367">
        <f t="shared" si="4"/>
        <v>8</v>
      </c>
      <c r="V37" s="367"/>
      <c r="W37" s="368" t="str">
        <f>IF('各会計、関係団体の財政状況及び健全化判断比率'!B31="","",'各会計、関係団体の財政状況及び健全化判断比率'!B31)</f>
        <v>後期高齢者医療事業会計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東京都市町村職員退職手当組合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東京都市町村議会議員公務災害補償等組合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16</v>
      </c>
      <c r="BX39" s="367"/>
      <c r="BY39" s="368" t="str">
        <f>IF('各会計、関係団体の財政状況及び健全化判断比率'!B73="","",'各会計、関係団体の財政状況及び健全化判断比率'!B73)</f>
        <v>東京市町村総合事務組合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17</v>
      </c>
      <c r="BX40" s="367"/>
      <c r="BY40" s="368" t="str">
        <f>IF('各会計、関係団体の財政状況及び健全化判断比率'!B74="","",'各会計、関係団体の財政状況及び健全化判断比率'!B74)</f>
        <v>東京市町村総合事務組合（交通災害共済事業特別会計）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207</v>
      </c>
      <c r="E46" s="364" t="s">
        <v>208</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209</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210</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211</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212</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213</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214</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215</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U2I9EcL6jxwL7dI1MhvrprVQzvPvn95Uu6NSJH0XOsuc8b4hEVxUDEnLUyq1E9UunFYUowmMTxlQpWsi6JDhfA==" saltValue="NPBtx4ezFP4aZ8VBC0Clu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216</v>
      </c>
      <c r="DI1" s="718"/>
      <c r="DJ1" s="718"/>
      <c r="DK1" s="718"/>
      <c r="DL1" s="718"/>
      <c r="DM1" s="718"/>
      <c r="DN1" s="719"/>
      <c r="DO1" s="214"/>
      <c r="DP1" s="717" t="s">
        <v>217</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218</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219</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220</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221</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222</v>
      </c>
      <c r="S4" s="674"/>
      <c r="T4" s="674"/>
      <c r="U4" s="674"/>
      <c r="V4" s="674"/>
      <c r="W4" s="674"/>
      <c r="X4" s="674"/>
      <c r="Y4" s="675"/>
      <c r="Z4" s="673" t="s">
        <v>223</v>
      </c>
      <c r="AA4" s="674"/>
      <c r="AB4" s="674"/>
      <c r="AC4" s="675"/>
      <c r="AD4" s="673" t="s">
        <v>224</v>
      </c>
      <c r="AE4" s="674"/>
      <c r="AF4" s="674"/>
      <c r="AG4" s="674"/>
      <c r="AH4" s="674"/>
      <c r="AI4" s="674"/>
      <c r="AJ4" s="674"/>
      <c r="AK4" s="675"/>
      <c r="AL4" s="673" t="s">
        <v>223</v>
      </c>
      <c r="AM4" s="674"/>
      <c r="AN4" s="674"/>
      <c r="AO4" s="675"/>
      <c r="AP4" s="720" t="s">
        <v>225</v>
      </c>
      <c r="AQ4" s="720"/>
      <c r="AR4" s="720"/>
      <c r="AS4" s="720"/>
      <c r="AT4" s="720"/>
      <c r="AU4" s="720"/>
      <c r="AV4" s="720"/>
      <c r="AW4" s="720"/>
      <c r="AX4" s="720"/>
      <c r="AY4" s="720"/>
      <c r="AZ4" s="720"/>
      <c r="BA4" s="720"/>
      <c r="BB4" s="720"/>
      <c r="BC4" s="720"/>
      <c r="BD4" s="720"/>
      <c r="BE4" s="720"/>
      <c r="BF4" s="720"/>
      <c r="BG4" s="720" t="s">
        <v>226</v>
      </c>
      <c r="BH4" s="720"/>
      <c r="BI4" s="720"/>
      <c r="BJ4" s="720"/>
      <c r="BK4" s="720"/>
      <c r="BL4" s="720"/>
      <c r="BM4" s="720"/>
      <c r="BN4" s="720"/>
      <c r="BO4" s="720" t="s">
        <v>223</v>
      </c>
      <c r="BP4" s="720"/>
      <c r="BQ4" s="720"/>
      <c r="BR4" s="720"/>
      <c r="BS4" s="720" t="s">
        <v>227</v>
      </c>
      <c r="BT4" s="720"/>
      <c r="BU4" s="720"/>
      <c r="BV4" s="720"/>
      <c r="BW4" s="720"/>
      <c r="BX4" s="720"/>
      <c r="BY4" s="720"/>
      <c r="BZ4" s="720"/>
      <c r="CA4" s="720"/>
      <c r="CB4" s="720"/>
      <c r="CD4" s="673" t="s">
        <v>228</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229</v>
      </c>
      <c r="C5" s="680"/>
      <c r="D5" s="680"/>
      <c r="E5" s="680"/>
      <c r="F5" s="680"/>
      <c r="G5" s="680"/>
      <c r="H5" s="680"/>
      <c r="I5" s="680"/>
      <c r="J5" s="680"/>
      <c r="K5" s="680"/>
      <c r="L5" s="680"/>
      <c r="M5" s="680"/>
      <c r="N5" s="680"/>
      <c r="O5" s="680"/>
      <c r="P5" s="680"/>
      <c r="Q5" s="681"/>
      <c r="R5" s="676">
        <v>334214</v>
      </c>
      <c r="S5" s="677"/>
      <c r="T5" s="677"/>
      <c r="U5" s="677"/>
      <c r="V5" s="677"/>
      <c r="W5" s="677"/>
      <c r="X5" s="677"/>
      <c r="Y5" s="702"/>
      <c r="Z5" s="715">
        <v>7.6</v>
      </c>
      <c r="AA5" s="715"/>
      <c r="AB5" s="715"/>
      <c r="AC5" s="715"/>
      <c r="AD5" s="716">
        <v>334214</v>
      </c>
      <c r="AE5" s="716"/>
      <c r="AF5" s="716"/>
      <c r="AG5" s="716"/>
      <c r="AH5" s="716"/>
      <c r="AI5" s="716"/>
      <c r="AJ5" s="716"/>
      <c r="AK5" s="716"/>
      <c r="AL5" s="703">
        <v>16.3</v>
      </c>
      <c r="AM5" s="685"/>
      <c r="AN5" s="685"/>
      <c r="AO5" s="704"/>
      <c r="AP5" s="679" t="s">
        <v>230</v>
      </c>
      <c r="AQ5" s="680"/>
      <c r="AR5" s="680"/>
      <c r="AS5" s="680"/>
      <c r="AT5" s="680"/>
      <c r="AU5" s="680"/>
      <c r="AV5" s="680"/>
      <c r="AW5" s="680"/>
      <c r="AX5" s="680"/>
      <c r="AY5" s="680"/>
      <c r="AZ5" s="680"/>
      <c r="BA5" s="680"/>
      <c r="BB5" s="680"/>
      <c r="BC5" s="680"/>
      <c r="BD5" s="680"/>
      <c r="BE5" s="680"/>
      <c r="BF5" s="681"/>
      <c r="BG5" s="621">
        <v>333949</v>
      </c>
      <c r="BH5" s="622"/>
      <c r="BI5" s="622"/>
      <c r="BJ5" s="622"/>
      <c r="BK5" s="622"/>
      <c r="BL5" s="622"/>
      <c r="BM5" s="622"/>
      <c r="BN5" s="623"/>
      <c r="BO5" s="659">
        <v>99.9</v>
      </c>
      <c r="BP5" s="659"/>
      <c r="BQ5" s="659"/>
      <c r="BR5" s="659"/>
      <c r="BS5" s="660" t="s">
        <v>146</v>
      </c>
      <c r="BT5" s="660"/>
      <c r="BU5" s="660"/>
      <c r="BV5" s="660"/>
      <c r="BW5" s="660"/>
      <c r="BX5" s="660"/>
      <c r="BY5" s="660"/>
      <c r="BZ5" s="660"/>
      <c r="CA5" s="660"/>
      <c r="CB5" s="698"/>
      <c r="CD5" s="673" t="s">
        <v>225</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223</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2">
      <c r="B6" s="618" t="s">
        <v>234</v>
      </c>
      <c r="C6" s="619"/>
      <c r="D6" s="619"/>
      <c r="E6" s="619"/>
      <c r="F6" s="619"/>
      <c r="G6" s="619"/>
      <c r="H6" s="619"/>
      <c r="I6" s="619"/>
      <c r="J6" s="619"/>
      <c r="K6" s="619"/>
      <c r="L6" s="619"/>
      <c r="M6" s="619"/>
      <c r="N6" s="619"/>
      <c r="O6" s="619"/>
      <c r="P6" s="619"/>
      <c r="Q6" s="620"/>
      <c r="R6" s="621">
        <v>18847</v>
      </c>
      <c r="S6" s="622"/>
      <c r="T6" s="622"/>
      <c r="U6" s="622"/>
      <c r="V6" s="622"/>
      <c r="W6" s="622"/>
      <c r="X6" s="622"/>
      <c r="Y6" s="623"/>
      <c r="Z6" s="659">
        <v>0.4</v>
      </c>
      <c r="AA6" s="659"/>
      <c r="AB6" s="659"/>
      <c r="AC6" s="659"/>
      <c r="AD6" s="660">
        <v>18847</v>
      </c>
      <c r="AE6" s="660"/>
      <c r="AF6" s="660"/>
      <c r="AG6" s="660"/>
      <c r="AH6" s="660"/>
      <c r="AI6" s="660"/>
      <c r="AJ6" s="660"/>
      <c r="AK6" s="660"/>
      <c r="AL6" s="624">
        <v>0.9</v>
      </c>
      <c r="AM6" s="625"/>
      <c r="AN6" s="625"/>
      <c r="AO6" s="661"/>
      <c r="AP6" s="618" t="s">
        <v>235</v>
      </c>
      <c r="AQ6" s="619"/>
      <c r="AR6" s="619"/>
      <c r="AS6" s="619"/>
      <c r="AT6" s="619"/>
      <c r="AU6" s="619"/>
      <c r="AV6" s="619"/>
      <c r="AW6" s="619"/>
      <c r="AX6" s="619"/>
      <c r="AY6" s="619"/>
      <c r="AZ6" s="619"/>
      <c r="BA6" s="619"/>
      <c r="BB6" s="619"/>
      <c r="BC6" s="619"/>
      <c r="BD6" s="619"/>
      <c r="BE6" s="619"/>
      <c r="BF6" s="620"/>
      <c r="BG6" s="621">
        <v>333949</v>
      </c>
      <c r="BH6" s="622"/>
      <c r="BI6" s="622"/>
      <c r="BJ6" s="622"/>
      <c r="BK6" s="622"/>
      <c r="BL6" s="622"/>
      <c r="BM6" s="622"/>
      <c r="BN6" s="623"/>
      <c r="BO6" s="659">
        <v>99.9</v>
      </c>
      <c r="BP6" s="659"/>
      <c r="BQ6" s="659"/>
      <c r="BR6" s="659"/>
      <c r="BS6" s="660" t="s">
        <v>236</v>
      </c>
      <c r="BT6" s="660"/>
      <c r="BU6" s="660"/>
      <c r="BV6" s="660"/>
      <c r="BW6" s="660"/>
      <c r="BX6" s="660"/>
      <c r="BY6" s="660"/>
      <c r="BZ6" s="660"/>
      <c r="CA6" s="660"/>
      <c r="CB6" s="698"/>
      <c r="CD6" s="679" t="s">
        <v>237</v>
      </c>
      <c r="CE6" s="680"/>
      <c r="CF6" s="680"/>
      <c r="CG6" s="680"/>
      <c r="CH6" s="680"/>
      <c r="CI6" s="680"/>
      <c r="CJ6" s="680"/>
      <c r="CK6" s="680"/>
      <c r="CL6" s="680"/>
      <c r="CM6" s="680"/>
      <c r="CN6" s="680"/>
      <c r="CO6" s="680"/>
      <c r="CP6" s="680"/>
      <c r="CQ6" s="681"/>
      <c r="CR6" s="621">
        <v>49944</v>
      </c>
      <c r="CS6" s="622"/>
      <c r="CT6" s="622"/>
      <c r="CU6" s="622"/>
      <c r="CV6" s="622"/>
      <c r="CW6" s="622"/>
      <c r="CX6" s="622"/>
      <c r="CY6" s="623"/>
      <c r="CZ6" s="703">
        <v>1.2</v>
      </c>
      <c r="DA6" s="685"/>
      <c r="DB6" s="685"/>
      <c r="DC6" s="705"/>
      <c r="DD6" s="627" t="s">
        <v>146</v>
      </c>
      <c r="DE6" s="622"/>
      <c r="DF6" s="622"/>
      <c r="DG6" s="622"/>
      <c r="DH6" s="622"/>
      <c r="DI6" s="622"/>
      <c r="DJ6" s="622"/>
      <c r="DK6" s="622"/>
      <c r="DL6" s="622"/>
      <c r="DM6" s="622"/>
      <c r="DN6" s="622"/>
      <c r="DO6" s="622"/>
      <c r="DP6" s="623"/>
      <c r="DQ6" s="627">
        <v>49944</v>
      </c>
      <c r="DR6" s="622"/>
      <c r="DS6" s="622"/>
      <c r="DT6" s="622"/>
      <c r="DU6" s="622"/>
      <c r="DV6" s="622"/>
      <c r="DW6" s="622"/>
      <c r="DX6" s="622"/>
      <c r="DY6" s="622"/>
      <c r="DZ6" s="622"/>
      <c r="EA6" s="622"/>
      <c r="EB6" s="622"/>
      <c r="EC6" s="658"/>
    </row>
    <row r="7" spans="2:143" ht="11.25" customHeight="1" x14ac:dyDescent="0.2">
      <c r="B7" s="618" t="s">
        <v>238</v>
      </c>
      <c r="C7" s="619"/>
      <c r="D7" s="619"/>
      <c r="E7" s="619"/>
      <c r="F7" s="619"/>
      <c r="G7" s="619"/>
      <c r="H7" s="619"/>
      <c r="I7" s="619"/>
      <c r="J7" s="619"/>
      <c r="K7" s="619"/>
      <c r="L7" s="619"/>
      <c r="M7" s="619"/>
      <c r="N7" s="619"/>
      <c r="O7" s="619"/>
      <c r="P7" s="619"/>
      <c r="Q7" s="620"/>
      <c r="R7" s="621">
        <v>485</v>
      </c>
      <c r="S7" s="622"/>
      <c r="T7" s="622"/>
      <c r="U7" s="622"/>
      <c r="V7" s="622"/>
      <c r="W7" s="622"/>
      <c r="X7" s="622"/>
      <c r="Y7" s="623"/>
      <c r="Z7" s="659">
        <v>0</v>
      </c>
      <c r="AA7" s="659"/>
      <c r="AB7" s="659"/>
      <c r="AC7" s="659"/>
      <c r="AD7" s="660">
        <v>485</v>
      </c>
      <c r="AE7" s="660"/>
      <c r="AF7" s="660"/>
      <c r="AG7" s="660"/>
      <c r="AH7" s="660"/>
      <c r="AI7" s="660"/>
      <c r="AJ7" s="660"/>
      <c r="AK7" s="660"/>
      <c r="AL7" s="624">
        <v>0</v>
      </c>
      <c r="AM7" s="625"/>
      <c r="AN7" s="625"/>
      <c r="AO7" s="661"/>
      <c r="AP7" s="618" t="s">
        <v>239</v>
      </c>
      <c r="AQ7" s="619"/>
      <c r="AR7" s="619"/>
      <c r="AS7" s="619"/>
      <c r="AT7" s="619"/>
      <c r="AU7" s="619"/>
      <c r="AV7" s="619"/>
      <c r="AW7" s="619"/>
      <c r="AX7" s="619"/>
      <c r="AY7" s="619"/>
      <c r="AZ7" s="619"/>
      <c r="BA7" s="619"/>
      <c r="BB7" s="619"/>
      <c r="BC7" s="619"/>
      <c r="BD7" s="619"/>
      <c r="BE7" s="619"/>
      <c r="BF7" s="620"/>
      <c r="BG7" s="621">
        <v>148553</v>
      </c>
      <c r="BH7" s="622"/>
      <c r="BI7" s="622"/>
      <c r="BJ7" s="622"/>
      <c r="BK7" s="622"/>
      <c r="BL7" s="622"/>
      <c r="BM7" s="622"/>
      <c r="BN7" s="623"/>
      <c r="BO7" s="659">
        <v>44.4</v>
      </c>
      <c r="BP7" s="659"/>
      <c r="BQ7" s="659"/>
      <c r="BR7" s="659"/>
      <c r="BS7" s="660" t="s">
        <v>146</v>
      </c>
      <c r="BT7" s="660"/>
      <c r="BU7" s="660"/>
      <c r="BV7" s="660"/>
      <c r="BW7" s="660"/>
      <c r="BX7" s="660"/>
      <c r="BY7" s="660"/>
      <c r="BZ7" s="660"/>
      <c r="CA7" s="660"/>
      <c r="CB7" s="698"/>
      <c r="CD7" s="618" t="s">
        <v>240</v>
      </c>
      <c r="CE7" s="619"/>
      <c r="CF7" s="619"/>
      <c r="CG7" s="619"/>
      <c r="CH7" s="619"/>
      <c r="CI7" s="619"/>
      <c r="CJ7" s="619"/>
      <c r="CK7" s="619"/>
      <c r="CL7" s="619"/>
      <c r="CM7" s="619"/>
      <c r="CN7" s="619"/>
      <c r="CO7" s="619"/>
      <c r="CP7" s="619"/>
      <c r="CQ7" s="620"/>
      <c r="CR7" s="621">
        <v>1242815</v>
      </c>
      <c r="CS7" s="622"/>
      <c r="CT7" s="622"/>
      <c r="CU7" s="622"/>
      <c r="CV7" s="622"/>
      <c r="CW7" s="622"/>
      <c r="CX7" s="622"/>
      <c r="CY7" s="623"/>
      <c r="CZ7" s="659">
        <v>30.3</v>
      </c>
      <c r="DA7" s="659"/>
      <c r="DB7" s="659"/>
      <c r="DC7" s="659"/>
      <c r="DD7" s="627">
        <v>231066</v>
      </c>
      <c r="DE7" s="622"/>
      <c r="DF7" s="622"/>
      <c r="DG7" s="622"/>
      <c r="DH7" s="622"/>
      <c r="DI7" s="622"/>
      <c r="DJ7" s="622"/>
      <c r="DK7" s="622"/>
      <c r="DL7" s="622"/>
      <c r="DM7" s="622"/>
      <c r="DN7" s="622"/>
      <c r="DO7" s="622"/>
      <c r="DP7" s="623"/>
      <c r="DQ7" s="627">
        <v>932455</v>
      </c>
      <c r="DR7" s="622"/>
      <c r="DS7" s="622"/>
      <c r="DT7" s="622"/>
      <c r="DU7" s="622"/>
      <c r="DV7" s="622"/>
      <c r="DW7" s="622"/>
      <c r="DX7" s="622"/>
      <c r="DY7" s="622"/>
      <c r="DZ7" s="622"/>
      <c r="EA7" s="622"/>
      <c r="EB7" s="622"/>
      <c r="EC7" s="658"/>
    </row>
    <row r="8" spans="2:143" ht="11.25" customHeight="1" x14ac:dyDescent="0.2">
      <c r="B8" s="618" t="s">
        <v>241</v>
      </c>
      <c r="C8" s="619"/>
      <c r="D8" s="619"/>
      <c r="E8" s="619"/>
      <c r="F8" s="619"/>
      <c r="G8" s="619"/>
      <c r="H8" s="619"/>
      <c r="I8" s="619"/>
      <c r="J8" s="619"/>
      <c r="K8" s="619"/>
      <c r="L8" s="619"/>
      <c r="M8" s="619"/>
      <c r="N8" s="619"/>
      <c r="O8" s="619"/>
      <c r="P8" s="619"/>
      <c r="Q8" s="620"/>
      <c r="R8" s="621">
        <v>2585</v>
      </c>
      <c r="S8" s="622"/>
      <c r="T8" s="622"/>
      <c r="U8" s="622"/>
      <c r="V8" s="622"/>
      <c r="W8" s="622"/>
      <c r="X8" s="622"/>
      <c r="Y8" s="623"/>
      <c r="Z8" s="659">
        <v>0.1</v>
      </c>
      <c r="AA8" s="659"/>
      <c r="AB8" s="659"/>
      <c r="AC8" s="659"/>
      <c r="AD8" s="660">
        <v>2585</v>
      </c>
      <c r="AE8" s="660"/>
      <c r="AF8" s="660"/>
      <c r="AG8" s="660"/>
      <c r="AH8" s="660"/>
      <c r="AI8" s="660"/>
      <c r="AJ8" s="660"/>
      <c r="AK8" s="660"/>
      <c r="AL8" s="624">
        <v>0.1</v>
      </c>
      <c r="AM8" s="625"/>
      <c r="AN8" s="625"/>
      <c r="AO8" s="661"/>
      <c r="AP8" s="618" t="s">
        <v>242</v>
      </c>
      <c r="AQ8" s="619"/>
      <c r="AR8" s="619"/>
      <c r="AS8" s="619"/>
      <c r="AT8" s="619"/>
      <c r="AU8" s="619"/>
      <c r="AV8" s="619"/>
      <c r="AW8" s="619"/>
      <c r="AX8" s="619"/>
      <c r="AY8" s="619"/>
      <c r="AZ8" s="619"/>
      <c r="BA8" s="619"/>
      <c r="BB8" s="619"/>
      <c r="BC8" s="619"/>
      <c r="BD8" s="619"/>
      <c r="BE8" s="619"/>
      <c r="BF8" s="620"/>
      <c r="BG8" s="621">
        <v>4376</v>
      </c>
      <c r="BH8" s="622"/>
      <c r="BI8" s="622"/>
      <c r="BJ8" s="622"/>
      <c r="BK8" s="622"/>
      <c r="BL8" s="622"/>
      <c r="BM8" s="622"/>
      <c r="BN8" s="623"/>
      <c r="BO8" s="659">
        <v>1.3</v>
      </c>
      <c r="BP8" s="659"/>
      <c r="BQ8" s="659"/>
      <c r="BR8" s="659"/>
      <c r="BS8" s="660" t="s">
        <v>236</v>
      </c>
      <c r="BT8" s="660"/>
      <c r="BU8" s="660"/>
      <c r="BV8" s="660"/>
      <c r="BW8" s="660"/>
      <c r="BX8" s="660"/>
      <c r="BY8" s="660"/>
      <c r="BZ8" s="660"/>
      <c r="CA8" s="660"/>
      <c r="CB8" s="698"/>
      <c r="CD8" s="618" t="s">
        <v>243</v>
      </c>
      <c r="CE8" s="619"/>
      <c r="CF8" s="619"/>
      <c r="CG8" s="619"/>
      <c r="CH8" s="619"/>
      <c r="CI8" s="619"/>
      <c r="CJ8" s="619"/>
      <c r="CK8" s="619"/>
      <c r="CL8" s="619"/>
      <c r="CM8" s="619"/>
      <c r="CN8" s="619"/>
      <c r="CO8" s="619"/>
      <c r="CP8" s="619"/>
      <c r="CQ8" s="620"/>
      <c r="CR8" s="621">
        <v>649276</v>
      </c>
      <c r="CS8" s="622"/>
      <c r="CT8" s="622"/>
      <c r="CU8" s="622"/>
      <c r="CV8" s="622"/>
      <c r="CW8" s="622"/>
      <c r="CX8" s="622"/>
      <c r="CY8" s="623"/>
      <c r="CZ8" s="659">
        <v>15.8</v>
      </c>
      <c r="DA8" s="659"/>
      <c r="DB8" s="659"/>
      <c r="DC8" s="659"/>
      <c r="DD8" s="627">
        <v>15919</v>
      </c>
      <c r="DE8" s="622"/>
      <c r="DF8" s="622"/>
      <c r="DG8" s="622"/>
      <c r="DH8" s="622"/>
      <c r="DI8" s="622"/>
      <c r="DJ8" s="622"/>
      <c r="DK8" s="622"/>
      <c r="DL8" s="622"/>
      <c r="DM8" s="622"/>
      <c r="DN8" s="622"/>
      <c r="DO8" s="622"/>
      <c r="DP8" s="623"/>
      <c r="DQ8" s="627">
        <v>367954</v>
      </c>
      <c r="DR8" s="622"/>
      <c r="DS8" s="622"/>
      <c r="DT8" s="622"/>
      <c r="DU8" s="622"/>
      <c r="DV8" s="622"/>
      <c r="DW8" s="622"/>
      <c r="DX8" s="622"/>
      <c r="DY8" s="622"/>
      <c r="DZ8" s="622"/>
      <c r="EA8" s="622"/>
      <c r="EB8" s="622"/>
      <c r="EC8" s="658"/>
    </row>
    <row r="9" spans="2:143" ht="11.25" customHeight="1" x14ac:dyDescent="0.2">
      <c r="B9" s="618" t="s">
        <v>244</v>
      </c>
      <c r="C9" s="619"/>
      <c r="D9" s="619"/>
      <c r="E9" s="619"/>
      <c r="F9" s="619"/>
      <c r="G9" s="619"/>
      <c r="H9" s="619"/>
      <c r="I9" s="619"/>
      <c r="J9" s="619"/>
      <c r="K9" s="619"/>
      <c r="L9" s="619"/>
      <c r="M9" s="619"/>
      <c r="N9" s="619"/>
      <c r="O9" s="619"/>
      <c r="P9" s="619"/>
      <c r="Q9" s="620"/>
      <c r="R9" s="621">
        <v>1985</v>
      </c>
      <c r="S9" s="622"/>
      <c r="T9" s="622"/>
      <c r="U9" s="622"/>
      <c r="V9" s="622"/>
      <c r="W9" s="622"/>
      <c r="X9" s="622"/>
      <c r="Y9" s="623"/>
      <c r="Z9" s="659">
        <v>0</v>
      </c>
      <c r="AA9" s="659"/>
      <c r="AB9" s="659"/>
      <c r="AC9" s="659"/>
      <c r="AD9" s="660">
        <v>1985</v>
      </c>
      <c r="AE9" s="660"/>
      <c r="AF9" s="660"/>
      <c r="AG9" s="660"/>
      <c r="AH9" s="660"/>
      <c r="AI9" s="660"/>
      <c r="AJ9" s="660"/>
      <c r="AK9" s="660"/>
      <c r="AL9" s="624">
        <v>0.1</v>
      </c>
      <c r="AM9" s="625"/>
      <c r="AN9" s="625"/>
      <c r="AO9" s="661"/>
      <c r="AP9" s="618" t="s">
        <v>245</v>
      </c>
      <c r="AQ9" s="619"/>
      <c r="AR9" s="619"/>
      <c r="AS9" s="619"/>
      <c r="AT9" s="619"/>
      <c r="AU9" s="619"/>
      <c r="AV9" s="619"/>
      <c r="AW9" s="619"/>
      <c r="AX9" s="619"/>
      <c r="AY9" s="619"/>
      <c r="AZ9" s="619"/>
      <c r="BA9" s="619"/>
      <c r="BB9" s="619"/>
      <c r="BC9" s="619"/>
      <c r="BD9" s="619"/>
      <c r="BE9" s="619"/>
      <c r="BF9" s="620"/>
      <c r="BG9" s="621">
        <v>134876</v>
      </c>
      <c r="BH9" s="622"/>
      <c r="BI9" s="622"/>
      <c r="BJ9" s="622"/>
      <c r="BK9" s="622"/>
      <c r="BL9" s="622"/>
      <c r="BM9" s="622"/>
      <c r="BN9" s="623"/>
      <c r="BO9" s="659">
        <v>40.4</v>
      </c>
      <c r="BP9" s="659"/>
      <c r="BQ9" s="659"/>
      <c r="BR9" s="659"/>
      <c r="BS9" s="660" t="s">
        <v>146</v>
      </c>
      <c r="BT9" s="660"/>
      <c r="BU9" s="660"/>
      <c r="BV9" s="660"/>
      <c r="BW9" s="660"/>
      <c r="BX9" s="660"/>
      <c r="BY9" s="660"/>
      <c r="BZ9" s="660"/>
      <c r="CA9" s="660"/>
      <c r="CB9" s="698"/>
      <c r="CD9" s="618" t="s">
        <v>246</v>
      </c>
      <c r="CE9" s="619"/>
      <c r="CF9" s="619"/>
      <c r="CG9" s="619"/>
      <c r="CH9" s="619"/>
      <c r="CI9" s="619"/>
      <c r="CJ9" s="619"/>
      <c r="CK9" s="619"/>
      <c r="CL9" s="619"/>
      <c r="CM9" s="619"/>
      <c r="CN9" s="619"/>
      <c r="CO9" s="619"/>
      <c r="CP9" s="619"/>
      <c r="CQ9" s="620"/>
      <c r="CR9" s="621">
        <v>392047</v>
      </c>
      <c r="CS9" s="622"/>
      <c r="CT9" s="622"/>
      <c r="CU9" s="622"/>
      <c r="CV9" s="622"/>
      <c r="CW9" s="622"/>
      <c r="CX9" s="622"/>
      <c r="CY9" s="623"/>
      <c r="CZ9" s="659">
        <v>9.6</v>
      </c>
      <c r="DA9" s="659"/>
      <c r="DB9" s="659"/>
      <c r="DC9" s="659"/>
      <c r="DD9" s="627">
        <v>28469</v>
      </c>
      <c r="DE9" s="622"/>
      <c r="DF9" s="622"/>
      <c r="DG9" s="622"/>
      <c r="DH9" s="622"/>
      <c r="DI9" s="622"/>
      <c r="DJ9" s="622"/>
      <c r="DK9" s="622"/>
      <c r="DL9" s="622"/>
      <c r="DM9" s="622"/>
      <c r="DN9" s="622"/>
      <c r="DO9" s="622"/>
      <c r="DP9" s="623"/>
      <c r="DQ9" s="627">
        <v>159827</v>
      </c>
      <c r="DR9" s="622"/>
      <c r="DS9" s="622"/>
      <c r="DT9" s="622"/>
      <c r="DU9" s="622"/>
      <c r="DV9" s="622"/>
      <c r="DW9" s="622"/>
      <c r="DX9" s="622"/>
      <c r="DY9" s="622"/>
      <c r="DZ9" s="622"/>
      <c r="EA9" s="622"/>
      <c r="EB9" s="622"/>
      <c r="EC9" s="658"/>
    </row>
    <row r="10" spans="2:143" ht="11.25" customHeight="1" x14ac:dyDescent="0.2">
      <c r="B10" s="618" t="s">
        <v>247</v>
      </c>
      <c r="C10" s="619"/>
      <c r="D10" s="619"/>
      <c r="E10" s="619"/>
      <c r="F10" s="619"/>
      <c r="G10" s="619"/>
      <c r="H10" s="619"/>
      <c r="I10" s="619"/>
      <c r="J10" s="619"/>
      <c r="K10" s="619"/>
      <c r="L10" s="619"/>
      <c r="M10" s="619"/>
      <c r="N10" s="619"/>
      <c r="O10" s="619"/>
      <c r="P10" s="619"/>
      <c r="Q10" s="620"/>
      <c r="R10" s="621" t="s">
        <v>248</v>
      </c>
      <c r="S10" s="622"/>
      <c r="T10" s="622"/>
      <c r="U10" s="622"/>
      <c r="V10" s="622"/>
      <c r="W10" s="622"/>
      <c r="X10" s="622"/>
      <c r="Y10" s="623"/>
      <c r="Z10" s="659" t="s">
        <v>146</v>
      </c>
      <c r="AA10" s="659"/>
      <c r="AB10" s="659"/>
      <c r="AC10" s="659"/>
      <c r="AD10" s="660" t="s">
        <v>236</v>
      </c>
      <c r="AE10" s="660"/>
      <c r="AF10" s="660"/>
      <c r="AG10" s="660"/>
      <c r="AH10" s="660"/>
      <c r="AI10" s="660"/>
      <c r="AJ10" s="660"/>
      <c r="AK10" s="660"/>
      <c r="AL10" s="624" t="s">
        <v>146</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6257</v>
      </c>
      <c r="BH10" s="622"/>
      <c r="BI10" s="622"/>
      <c r="BJ10" s="622"/>
      <c r="BK10" s="622"/>
      <c r="BL10" s="622"/>
      <c r="BM10" s="622"/>
      <c r="BN10" s="623"/>
      <c r="BO10" s="659">
        <v>1.9</v>
      </c>
      <c r="BP10" s="659"/>
      <c r="BQ10" s="659"/>
      <c r="BR10" s="659"/>
      <c r="BS10" s="660" t="s">
        <v>236</v>
      </c>
      <c r="BT10" s="660"/>
      <c r="BU10" s="660"/>
      <c r="BV10" s="660"/>
      <c r="BW10" s="660"/>
      <c r="BX10" s="660"/>
      <c r="BY10" s="660"/>
      <c r="BZ10" s="660"/>
      <c r="CA10" s="660"/>
      <c r="CB10" s="698"/>
      <c r="CD10" s="618" t="s">
        <v>250</v>
      </c>
      <c r="CE10" s="619"/>
      <c r="CF10" s="619"/>
      <c r="CG10" s="619"/>
      <c r="CH10" s="619"/>
      <c r="CI10" s="619"/>
      <c r="CJ10" s="619"/>
      <c r="CK10" s="619"/>
      <c r="CL10" s="619"/>
      <c r="CM10" s="619"/>
      <c r="CN10" s="619"/>
      <c r="CO10" s="619"/>
      <c r="CP10" s="619"/>
      <c r="CQ10" s="620"/>
      <c r="CR10" s="621">
        <v>51001</v>
      </c>
      <c r="CS10" s="622"/>
      <c r="CT10" s="622"/>
      <c r="CU10" s="622"/>
      <c r="CV10" s="622"/>
      <c r="CW10" s="622"/>
      <c r="CX10" s="622"/>
      <c r="CY10" s="623"/>
      <c r="CZ10" s="659">
        <v>1.2</v>
      </c>
      <c r="DA10" s="659"/>
      <c r="DB10" s="659"/>
      <c r="DC10" s="659"/>
      <c r="DD10" s="627" t="s">
        <v>248</v>
      </c>
      <c r="DE10" s="622"/>
      <c r="DF10" s="622"/>
      <c r="DG10" s="622"/>
      <c r="DH10" s="622"/>
      <c r="DI10" s="622"/>
      <c r="DJ10" s="622"/>
      <c r="DK10" s="622"/>
      <c r="DL10" s="622"/>
      <c r="DM10" s="622"/>
      <c r="DN10" s="622"/>
      <c r="DO10" s="622"/>
      <c r="DP10" s="623"/>
      <c r="DQ10" s="627">
        <v>18296</v>
      </c>
      <c r="DR10" s="622"/>
      <c r="DS10" s="622"/>
      <c r="DT10" s="622"/>
      <c r="DU10" s="622"/>
      <c r="DV10" s="622"/>
      <c r="DW10" s="622"/>
      <c r="DX10" s="622"/>
      <c r="DY10" s="622"/>
      <c r="DZ10" s="622"/>
      <c r="EA10" s="622"/>
      <c r="EB10" s="622"/>
      <c r="EC10" s="658"/>
    </row>
    <row r="11" spans="2:143" ht="11.25" customHeight="1" x14ac:dyDescent="0.2">
      <c r="B11" s="618" t="s">
        <v>251</v>
      </c>
      <c r="C11" s="619"/>
      <c r="D11" s="619"/>
      <c r="E11" s="619"/>
      <c r="F11" s="619"/>
      <c r="G11" s="619"/>
      <c r="H11" s="619"/>
      <c r="I11" s="619"/>
      <c r="J11" s="619"/>
      <c r="K11" s="619"/>
      <c r="L11" s="619"/>
      <c r="M11" s="619"/>
      <c r="N11" s="619"/>
      <c r="O11" s="619"/>
      <c r="P11" s="619"/>
      <c r="Q11" s="620"/>
      <c r="R11" s="621">
        <v>62911</v>
      </c>
      <c r="S11" s="622"/>
      <c r="T11" s="622"/>
      <c r="U11" s="622"/>
      <c r="V11" s="622"/>
      <c r="W11" s="622"/>
      <c r="X11" s="622"/>
      <c r="Y11" s="623"/>
      <c r="Z11" s="624">
        <v>1.4</v>
      </c>
      <c r="AA11" s="625"/>
      <c r="AB11" s="625"/>
      <c r="AC11" s="626"/>
      <c r="AD11" s="627">
        <v>62911</v>
      </c>
      <c r="AE11" s="622"/>
      <c r="AF11" s="622"/>
      <c r="AG11" s="622"/>
      <c r="AH11" s="622"/>
      <c r="AI11" s="622"/>
      <c r="AJ11" s="622"/>
      <c r="AK11" s="623"/>
      <c r="AL11" s="624">
        <v>3.1</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3044</v>
      </c>
      <c r="BH11" s="622"/>
      <c r="BI11" s="622"/>
      <c r="BJ11" s="622"/>
      <c r="BK11" s="622"/>
      <c r="BL11" s="622"/>
      <c r="BM11" s="622"/>
      <c r="BN11" s="623"/>
      <c r="BO11" s="659">
        <v>0.9</v>
      </c>
      <c r="BP11" s="659"/>
      <c r="BQ11" s="659"/>
      <c r="BR11" s="659"/>
      <c r="BS11" s="660" t="s">
        <v>146</v>
      </c>
      <c r="BT11" s="660"/>
      <c r="BU11" s="660"/>
      <c r="BV11" s="660"/>
      <c r="BW11" s="660"/>
      <c r="BX11" s="660"/>
      <c r="BY11" s="660"/>
      <c r="BZ11" s="660"/>
      <c r="CA11" s="660"/>
      <c r="CB11" s="698"/>
      <c r="CD11" s="618" t="s">
        <v>253</v>
      </c>
      <c r="CE11" s="619"/>
      <c r="CF11" s="619"/>
      <c r="CG11" s="619"/>
      <c r="CH11" s="619"/>
      <c r="CI11" s="619"/>
      <c r="CJ11" s="619"/>
      <c r="CK11" s="619"/>
      <c r="CL11" s="619"/>
      <c r="CM11" s="619"/>
      <c r="CN11" s="619"/>
      <c r="CO11" s="619"/>
      <c r="CP11" s="619"/>
      <c r="CQ11" s="620"/>
      <c r="CR11" s="621">
        <v>248827</v>
      </c>
      <c r="CS11" s="622"/>
      <c r="CT11" s="622"/>
      <c r="CU11" s="622"/>
      <c r="CV11" s="622"/>
      <c r="CW11" s="622"/>
      <c r="CX11" s="622"/>
      <c r="CY11" s="623"/>
      <c r="CZ11" s="659">
        <v>6.1</v>
      </c>
      <c r="DA11" s="659"/>
      <c r="DB11" s="659"/>
      <c r="DC11" s="659"/>
      <c r="DD11" s="627">
        <v>31293</v>
      </c>
      <c r="DE11" s="622"/>
      <c r="DF11" s="622"/>
      <c r="DG11" s="622"/>
      <c r="DH11" s="622"/>
      <c r="DI11" s="622"/>
      <c r="DJ11" s="622"/>
      <c r="DK11" s="622"/>
      <c r="DL11" s="622"/>
      <c r="DM11" s="622"/>
      <c r="DN11" s="622"/>
      <c r="DO11" s="622"/>
      <c r="DP11" s="623"/>
      <c r="DQ11" s="627">
        <v>132011</v>
      </c>
      <c r="DR11" s="622"/>
      <c r="DS11" s="622"/>
      <c r="DT11" s="622"/>
      <c r="DU11" s="622"/>
      <c r="DV11" s="622"/>
      <c r="DW11" s="622"/>
      <c r="DX11" s="622"/>
      <c r="DY11" s="622"/>
      <c r="DZ11" s="622"/>
      <c r="EA11" s="622"/>
      <c r="EB11" s="622"/>
      <c r="EC11" s="658"/>
    </row>
    <row r="12" spans="2:143" ht="11.25" customHeight="1" x14ac:dyDescent="0.2">
      <c r="B12" s="618" t="s">
        <v>254</v>
      </c>
      <c r="C12" s="619"/>
      <c r="D12" s="619"/>
      <c r="E12" s="619"/>
      <c r="F12" s="619"/>
      <c r="G12" s="619"/>
      <c r="H12" s="619"/>
      <c r="I12" s="619"/>
      <c r="J12" s="619"/>
      <c r="K12" s="619"/>
      <c r="L12" s="619"/>
      <c r="M12" s="619"/>
      <c r="N12" s="619"/>
      <c r="O12" s="619"/>
      <c r="P12" s="619"/>
      <c r="Q12" s="620"/>
      <c r="R12" s="621" t="s">
        <v>146</v>
      </c>
      <c r="S12" s="622"/>
      <c r="T12" s="622"/>
      <c r="U12" s="622"/>
      <c r="V12" s="622"/>
      <c r="W12" s="622"/>
      <c r="X12" s="622"/>
      <c r="Y12" s="623"/>
      <c r="Z12" s="659" t="s">
        <v>146</v>
      </c>
      <c r="AA12" s="659"/>
      <c r="AB12" s="659"/>
      <c r="AC12" s="659"/>
      <c r="AD12" s="660" t="s">
        <v>236</v>
      </c>
      <c r="AE12" s="660"/>
      <c r="AF12" s="660"/>
      <c r="AG12" s="660"/>
      <c r="AH12" s="660"/>
      <c r="AI12" s="660"/>
      <c r="AJ12" s="660"/>
      <c r="AK12" s="660"/>
      <c r="AL12" s="624" t="s">
        <v>236</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146493</v>
      </c>
      <c r="BH12" s="622"/>
      <c r="BI12" s="622"/>
      <c r="BJ12" s="622"/>
      <c r="BK12" s="622"/>
      <c r="BL12" s="622"/>
      <c r="BM12" s="622"/>
      <c r="BN12" s="623"/>
      <c r="BO12" s="659">
        <v>43.8</v>
      </c>
      <c r="BP12" s="659"/>
      <c r="BQ12" s="659"/>
      <c r="BR12" s="659"/>
      <c r="BS12" s="660" t="s">
        <v>236</v>
      </c>
      <c r="BT12" s="660"/>
      <c r="BU12" s="660"/>
      <c r="BV12" s="660"/>
      <c r="BW12" s="660"/>
      <c r="BX12" s="660"/>
      <c r="BY12" s="660"/>
      <c r="BZ12" s="660"/>
      <c r="CA12" s="660"/>
      <c r="CB12" s="698"/>
      <c r="CD12" s="618" t="s">
        <v>256</v>
      </c>
      <c r="CE12" s="619"/>
      <c r="CF12" s="619"/>
      <c r="CG12" s="619"/>
      <c r="CH12" s="619"/>
      <c r="CI12" s="619"/>
      <c r="CJ12" s="619"/>
      <c r="CK12" s="619"/>
      <c r="CL12" s="619"/>
      <c r="CM12" s="619"/>
      <c r="CN12" s="619"/>
      <c r="CO12" s="619"/>
      <c r="CP12" s="619"/>
      <c r="CQ12" s="620"/>
      <c r="CR12" s="621">
        <v>318334</v>
      </c>
      <c r="CS12" s="622"/>
      <c r="CT12" s="622"/>
      <c r="CU12" s="622"/>
      <c r="CV12" s="622"/>
      <c r="CW12" s="622"/>
      <c r="CX12" s="622"/>
      <c r="CY12" s="623"/>
      <c r="CZ12" s="659">
        <v>7.8</v>
      </c>
      <c r="DA12" s="659"/>
      <c r="DB12" s="659"/>
      <c r="DC12" s="659"/>
      <c r="DD12" s="627">
        <v>52220</v>
      </c>
      <c r="DE12" s="622"/>
      <c r="DF12" s="622"/>
      <c r="DG12" s="622"/>
      <c r="DH12" s="622"/>
      <c r="DI12" s="622"/>
      <c r="DJ12" s="622"/>
      <c r="DK12" s="622"/>
      <c r="DL12" s="622"/>
      <c r="DM12" s="622"/>
      <c r="DN12" s="622"/>
      <c r="DO12" s="622"/>
      <c r="DP12" s="623"/>
      <c r="DQ12" s="627">
        <v>98556</v>
      </c>
      <c r="DR12" s="622"/>
      <c r="DS12" s="622"/>
      <c r="DT12" s="622"/>
      <c r="DU12" s="622"/>
      <c r="DV12" s="622"/>
      <c r="DW12" s="622"/>
      <c r="DX12" s="622"/>
      <c r="DY12" s="622"/>
      <c r="DZ12" s="622"/>
      <c r="EA12" s="622"/>
      <c r="EB12" s="622"/>
      <c r="EC12" s="658"/>
    </row>
    <row r="13" spans="2:143" ht="11.25" customHeight="1" x14ac:dyDescent="0.2">
      <c r="B13" s="618" t="s">
        <v>257</v>
      </c>
      <c r="C13" s="619"/>
      <c r="D13" s="619"/>
      <c r="E13" s="619"/>
      <c r="F13" s="619"/>
      <c r="G13" s="619"/>
      <c r="H13" s="619"/>
      <c r="I13" s="619"/>
      <c r="J13" s="619"/>
      <c r="K13" s="619"/>
      <c r="L13" s="619"/>
      <c r="M13" s="619"/>
      <c r="N13" s="619"/>
      <c r="O13" s="619"/>
      <c r="P13" s="619"/>
      <c r="Q13" s="620"/>
      <c r="R13" s="621" t="s">
        <v>236</v>
      </c>
      <c r="S13" s="622"/>
      <c r="T13" s="622"/>
      <c r="U13" s="622"/>
      <c r="V13" s="622"/>
      <c r="W13" s="622"/>
      <c r="X13" s="622"/>
      <c r="Y13" s="623"/>
      <c r="Z13" s="659" t="s">
        <v>146</v>
      </c>
      <c r="AA13" s="659"/>
      <c r="AB13" s="659"/>
      <c r="AC13" s="659"/>
      <c r="AD13" s="660" t="s">
        <v>146</v>
      </c>
      <c r="AE13" s="660"/>
      <c r="AF13" s="660"/>
      <c r="AG13" s="660"/>
      <c r="AH13" s="660"/>
      <c r="AI13" s="660"/>
      <c r="AJ13" s="660"/>
      <c r="AK13" s="660"/>
      <c r="AL13" s="624" t="s">
        <v>236</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129137</v>
      </c>
      <c r="BH13" s="622"/>
      <c r="BI13" s="622"/>
      <c r="BJ13" s="622"/>
      <c r="BK13" s="622"/>
      <c r="BL13" s="622"/>
      <c r="BM13" s="622"/>
      <c r="BN13" s="623"/>
      <c r="BO13" s="659">
        <v>38.6</v>
      </c>
      <c r="BP13" s="659"/>
      <c r="BQ13" s="659"/>
      <c r="BR13" s="659"/>
      <c r="BS13" s="660" t="s">
        <v>146</v>
      </c>
      <c r="BT13" s="660"/>
      <c r="BU13" s="660"/>
      <c r="BV13" s="660"/>
      <c r="BW13" s="660"/>
      <c r="BX13" s="660"/>
      <c r="BY13" s="660"/>
      <c r="BZ13" s="660"/>
      <c r="CA13" s="660"/>
      <c r="CB13" s="698"/>
      <c r="CD13" s="618" t="s">
        <v>259</v>
      </c>
      <c r="CE13" s="619"/>
      <c r="CF13" s="619"/>
      <c r="CG13" s="619"/>
      <c r="CH13" s="619"/>
      <c r="CI13" s="619"/>
      <c r="CJ13" s="619"/>
      <c r="CK13" s="619"/>
      <c r="CL13" s="619"/>
      <c r="CM13" s="619"/>
      <c r="CN13" s="619"/>
      <c r="CO13" s="619"/>
      <c r="CP13" s="619"/>
      <c r="CQ13" s="620"/>
      <c r="CR13" s="621">
        <v>357458</v>
      </c>
      <c r="CS13" s="622"/>
      <c r="CT13" s="622"/>
      <c r="CU13" s="622"/>
      <c r="CV13" s="622"/>
      <c r="CW13" s="622"/>
      <c r="CX13" s="622"/>
      <c r="CY13" s="623"/>
      <c r="CZ13" s="659">
        <v>8.6999999999999993</v>
      </c>
      <c r="DA13" s="659"/>
      <c r="DB13" s="659"/>
      <c r="DC13" s="659"/>
      <c r="DD13" s="627">
        <v>184726</v>
      </c>
      <c r="DE13" s="622"/>
      <c r="DF13" s="622"/>
      <c r="DG13" s="622"/>
      <c r="DH13" s="622"/>
      <c r="DI13" s="622"/>
      <c r="DJ13" s="622"/>
      <c r="DK13" s="622"/>
      <c r="DL13" s="622"/>
      <c r="DM13" s="622"/>
      <c r="DN13" s="622"/>
      <c r="DO13" s="622"/>
      <c r="DP13" s="623"/>
      <c r="DQ13" s="627">
        <v>131219</v>
      </c>
      <c r="DR13" s="622"/>
      <c r="DS13" s="622"/>
      <c r="DT13" s="622"/>
      <c r="DU13" s="622"/>
      <c r="DV13" s="622"/>
      <c r="DW13" s="622"/>
      <c r="DX13" s="622"/>
      <c r="DY13" s="622"/>
      <c r="DZ13" s="622"/>
      <c r="EA13" s="622"/>
      <c r="EB13" s="622"/>
      <c r="EC13" s="658"/>
    </row>
    <row r="14" spans="2:143" ht="11.25" customHeight="1" x14ac:dyDescent="0.2">
      <c r="B14" s="618" t="s">
        <v>260</v>
      </c>
      <c r="C14" s="619"/>
      <c r="D14" s="619"/>
      <c r="E14" s="619"/>
      <c r="F14" s="619"/>
      <c r="G14" s="619"/>
      <c r="H14" s="619"/>
      <c r="I14" s="619"/>
      <c r="J14" s="619"/>
      <c r="K14" s="619"/>
      <c r="L14" s="619"/>
      <c r="M14" s="619"/>
      <c r="N14" s="619"/>
      <c r="O14" s="619"/>
      <c r="P14" s="619"/>
      <c r="Q14" s="620"/>
      <c r="R14" s="621">
        <v>1</v>
      </c>
      <c r="S14" s="622"/>
      <c r="T14" s="622"/>
      <c r="U14" s="622"/>
      <c r="V14" s="622"/>
      <c r="W14" s="622"/>
      <c r="X14" s="622"/>
      <c r="Y14" s="623"/>
      <c r="Z14" s="659">
        <v>0</v>
      </c>
      <c r="AA14" s="659"/>
      <c r="AB14" s="659"/>
      <c r="AC14" s="659"/>
      <c r="AD14" s="660">
        <v>1</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15959</v>
      </c>
      <c r="BH14" s="622"/>
      <c r="BI14" s="622"/>
      <c r="BJ14" s="622"/>
      <c r="BK14" s="622"/>
      <c r="BL14" s="622"/>
      <c r="BM14" s="622"/>
      <c r="BN14" s="623"/>
      <c r="BO14" s="659">
        <v>4.8</v>
      </c>
      <c r="BP14" s="659"/>
      <c r="BQ14" s="659"/>
      <c r="BR14" s="659"/>
      <c r="BS14" s="660" t="s">
        <v>146</v>
      </c>
      <c r="BT14" s="660"/>
      <c r="BU14" s="660"/>
      <c r="BV14" s="660"/>
      <c r="BW14" s="660"/>
      <c r="BX14" s="660"/>
      <c r="BY14" s="660"/>
      <c r="BZ14" s="660"/>
      <c r="CA14" s="660"/>
      <c r="CB14" s="698"/>
      <c r="CD14" s="618" t="s">
        <v>262</v>
      </c>
      <c r="CE14" s="619"/>
      <c r="CF14" s="619"/>
      <c r="CG14" s="619"/>
      <c r="CH14" s="619"/>
      <c r="CI14" s="619"/>
      <c r="CJ14" s="619"/>
      <c r="CK14" s="619"/>
      <c r="CL14" s="619"/>
      <c r="CM14" s="619"/>
      <c r="CN14" s="619"/>
      <c r="CO14" s="619"/>
      <c r="CP14" s="619"/>
      <c r="CQ14" s="620"/>
      <c r="CR14" s="621">
        <v>108246</v>
      </c>
      <c r="CS14" s="622"/>
      <c r="CT14" s="622"/>
      <c r="CU14" s="622"/>
      <c r="CV14" s="622"/>
      <c r="CW14" s="622"/>
      <c r="CX14" s="622"/>
      <c r="CY14" s="623"/>
      <c r="CZ14" s="659">
        <v>2.6</v>
      </c>
      <c r="DA14" s="659"/>
      <c r="DB14" s="659"/>
      <c r="DC14" s="659"/>
      <c r="DD14" s="627">
        <v>30576</v>
      </c>
      <c r="DE14" s="622"/>
      <c r="DF14" s="622"/>
      <c r="DG14" s="622"/>
      <c r="DH14" s="622"/>
      <c r="DI14" s="622"/>
      <c r="DJ14" s="622"/>
      <c r="DK14" s="622"/>
      <c r="DL14" s="622"/>
      <c r="DM14" s="622"/>
      <c r="DN14" s="622"/>
      <c r="DO14" s="622"/>
      <c r="DP14" s="623"/>
      <c r="DQ14" s="627">
        <v>42014</v>
      </c>
      <c r="DR14" s="622"/>
      <c r="DS14" s="622"/>
      <c r="DT14" s="622"/>
      <c r="DU14" s="622"/>
      <c r="DV14" s="622"/>
      <c r="DW14" s="622"/>
      <c r="DX14" s="622"/>
      <c r="DY14" s="622"/>
      <c r="DZ14" s="622"/>
      <c r="EA14" s="622"/>
      <c r="EB14" s="622"/>
      <c r="EC14" s="658"/>
    </row>
    <row r="15" spans="2:143" ht="11.25" customHeight="1" x14ac:dyDescent="0.2">
      <c r="B15" s="618" t="s">
        <v>263</v>
      </c>
      <c r="C15" s="619"/>
      <c r="D15" s="619"/>
      <c r="E15" s="619"/>
      <c r="F15" s="619"/>
      <c r="G15" s="619"/>
      <c r="H15" s="619"/>
      <c r="I15" s="619"/>
      <c r="J15" s="619"/>
      <c r="K15" s="619"/>
      <c r="L15" s="619"/>
      <c r="M15" s="619"/>
      <c r="N15" s="619"/>
      <c r="O15" s="619"/>
      <c r="P15" s="619"/>
      <c r="Q15" s="620"/>
      <c r="R15" s="621" t="s">
        <v>236</v>
      </c>
      <c r="S15" s="622"/>
      <c r="T15" s="622"/>
      <c r="U15" s="622"/>
      <c r="V15" s="622"/>
      <c r="W15" s="622"/>
      <c r="X15" s="622"/>
      <c r="Y15" s="623"/>
      <c r="Z15" s="659" t="s">
        <v>146</v>
      </c>
      <c r="AA15" s="659"/>
      <c r="AB15" s="659"/>
      <c r="AC15" s="659"/>
      <c r="AD15" s="660" t="s">
        <v>236</v>
      </c>
      <c r="AE15" s="660"/>
      <c r="AF15" s="660"/>
      <c r="AG15" s="660"/>
      <c r="AH15" s="660"/>
      <c r="AI15" s="660"/>
      <c r="AJ15" s="660"/>
      <c r="AK15" s="660"/>
      <c r="AL15" s="624" t="s">
        <v>236</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22944</v>
      </c>
      <c r="BH15" s="622"/>
      <c r="BI15" s="622"/>
      <c r="BJ15" s="622"/>
      <c r="BK15" s="622"/>
      <c r="BL15" s="622"/>
      <c r="BM15" s="622"/>
      <c r="BN15" s="623"/>
      <c r="BO15" s="659">
        <v>6.9</v>
      </c>
      <c r="BP15" s="659"/>
      <c r="BQ15" s="659"/>
      <c r="BR15" s="659"/>
      <c r="BS15" s="660" t="s">
        <v>236</v>
      </c>
      <c r="BT15" s="660"/>
      <c r="BU15" s="660"/>
      <c r="BV15" s="660"/>
      <c r="BW15" s="660"/>
      <c r="BX15" s="660"/>
      <c r="BY15" s="660"/>
      <c r="BZ15" s="660"/>
      <c r="CA15" s="660"/>
      <c r="CB15" s="698"/>
      <c r="CD15" s="618" t="s">
        <v>265</v>
      </c>
      <c r="CE15" s="619"/>
      <c r="CF15" s="619"/>
      <c r="CG15" s="619"/>
      <c r="CH15" s="619"/>
      <c r="CI15" s="619"/>
      <c r="CJ15" s="619"/>
      <c r="CK15" s="619"/>
      <c r="CL15" s="619"/>
      <c r="CM15" s="619"/>
      <c r="CN15" s="619"/>
      <c r="CO15" s="619"/>
      <c r="CP15" s="619"/>
      <c r="CQ15" s="620"/>
      <c r="CR15" s="621">
        <v>307493</v>
      </c>
      <c r="CS15" s="622"/>
      <c r="CT15" s="622"/>
      <c r="CU15" s="622"/>
      <c r="CV15" s="622"/>
      <c r="CW15" s="622"/>
      <c r="CX15" s="622"/>
      <c r="CY15" s="623"/>
      <c r="CZ15" s="659">
        <v>7.5</v>
      </c>
      <c r="DA15" s="659"/>
      <c r="DB15" s="659"/>
      <c r="DC15" s="659"/>
      <c r="DD15" s="627">
        <v>53628</v>
      </c>
      <c r="DE15" s="622"/>
      <c r="DF15" s="622"/>
      <c r="DG15" s="622"/>
      <c r="DH15" s="622"/>
      <c r="DI15" s="622"/>
      <c r="DJ15" s="622"/>
      <c r="DK15" s="622"/>
      <c r="DL15" s="622"/>
      <c r="DM15" s="622"/>
      <c r="DN15" s="622"/>
      <c r="DO15" s="622"/>
      <c r="DP15" s="623"/>
      <c r="DQ15" s="627">
        <v>170812</v>
      </c>
      <c r="DR15" s="622"/>
      <c r="DS15" s="622"/>
      <c r="DT15" s="622"/>
      <c r="DU15" s="622"/>
      <c r="DV15" s="622"/>
      <c r="DW15" s="622"/>
      <c r="DX15" s="622"/>
      <c r="DY15" s="622"/>
      <c r="DZ15" s="622"/>
      <c r="EA15" s="622"/>
      <c r="EB15" s="622"/>
      <c r="EC15" s="658"/>
    </row>
    <row r="16" spans="2:143" ht="11.25" customHeight="1" x14ac:dyDescent="0.2">
      <c r="B16" s="618" t="s">
        <v>266</v>
      </c>
      <c r="C16" s="619"/>
      <c r="D16" s="619"/>
      <c r="E16" s="619"/>
      <c r="F16" s="619"/>
      <c r="G16" s="619"/>
      <c r="H16" s="619"/>
      <c r="I16" s="619"/>
      <c r="J16" s="619"/>
      <c r="K16" s="619"/>
      <c r="L16" s="619"/>
      <c r="M16" s="619"/>
      <c r="N16" s="619"/>
      <c r="O16" s="619"/>
      <c r="P16" s="619"/>
      <c r="Q16" s="620"/>
      <c r="R16" s="621">
        <v>4752</v>
      </c>
      <c r="S16" s="622"/>
      <c r="T16" s="622"/>
      <c r="U16" s="622"/>
      <c r="V16" s="622"/>
      <c r="W16" s="622"/>
      <c r="X16" s="622"/>
      <c r="Y16" s="623"/>
      <c r="Z16" s="659">
        <v>0.1</v>
      </c>
      <c r="AA16" s="659"/>
      <c r="AB16" s="659"/>
      <c r="AC16" s="659"/>
      <c r="AD16" s="660">
        <v>4752</v>
      </c>
      <c r="AE16" s="660"/>
      <c r="AF16" s="660"/>
      <c r="AG16" s="660"/>
      <c r="AH16" s="660"/>
      <c r="AI16" s="660"/>
      <c r="AJ16" s="660"/>
      <c r="AK16" s="660"/>
      <c r="AL16" s="624">
        <v>0.2</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146</v>
      </c>
      <c r="BH16" s="622"/>
      <c r="BI16" s="622"/>
      <c r="BJ16" s="622"/>
      <c r="BK16" s="622"/>
      <c r="BL16" s="622"/>
      <c r="BM16" s="622"/>
      <c r="BN16" s="623"/>
      <c r="BO16" s="659" t="s">
        <v>236</v>
      </c>
      <c r="BP16" s="659"/>
      <c r="BQ16" s="659"/>
      <c r="BR16" s="659"/>
      <c r="BS16" s="660" t="s">
        <v>236</v>
      </c>
      <c r="BT16" s="660"/>
      <c r="BU16" s="660"/>
      <c r="BV16" s="660"/>
      <c r="BW16" s="660"/>
      <c r="BX16" s="660"/>
      <c r="BY16" s="660"/>
      <c r="BZ16" s="660"/>
      <c r="CA16" s="660"/>
      <c r="CB16" s="698"/>
      <c r="CD16" s="618" t="s">
        <v>268</v>
      </c>
      <c r="CE16" s="619"/>
      <c r="CF16" s="619"/>
      <c r="CG16" s="619"/>
      <c r="CH16" s="619"/>
      <c r="CI16" s="619"/>
      <c r="CJ16" s="619"/>
      <c r="CK16" s="619"/>
      <c r="CL16" s="619"/>
      <c r="CM16" s="619"/>
      <c r="CN16" s="619"/>
      <c r="CO16" s="619"/>
      <c r="CP16" s="619"/>
      <c r="CQ16" s="620"/>
      <c r="CR16" s="621">
        <v>2792</v>
      </c>
      <c r="CS16" s="622"/>
      <c r="CT16" s="622"/>
      <c r="CU16" s="622"/>
      <c r="CV16" s="622"/>
      <c r="CW16" s="622"/>
      <c r="CX16" s="622"/>
      <c r="CY16" s="623"/>
      <c r="CZ16" s="659">
        <v>0.1</v>
      </c>
      <c r="DA16" s="659"/>
      <c r="DB16" s="659"/>
      <c r="DC16" s="659"/>
      <c r="DD16" s="627" t="s">
        <v>146</v>
      </c>
      <c r="DE16" s="622"/>
      <c r="DF16" s="622"/>
      <c r="DG16" s="622"/>
      <c r="DH16" s="622"/>
      <c r="DI16" s="622"/>
      <c r="DJ16" s="622"/>
      <c r="DK16" s="622"/>
      <c r="DL16" s="622"/>
      <c r="DM16" s="622"/>
      <c r="DN16" s="622"/>
      <c r="DO16" s="622"/>
      <c r="DP16" s="623"/>
      <c r="DQ16" s="627">
        <v>2792</v>
      </c>
      <c r="DR16" s="622"/>
      <c r="DS16" s="622"/>
      <c r="DT16" s="622"/>
      <c r="DU16" s="622"/>
      <c r="DV16" s="622"/>
      <c r="DW16" s="622"/>
      <c r="DX16" s="622"/>
      <c r="DY16" s="622"/>
      <c r="DZ16" s="622"/>
      <c r="EA16" s="622"/>
      <c r="EB16" s="622"/>
      <c r="EC16" s="658"/>
    </row>
    <row r="17" spans="2:133" ht="11.25" customHeight="1" x14ac:dyDescent="0.2">
      <c r="B17" s="618" t="s">
        <v>269</v>
      </c>
      <c r="C17" s="619"/>
      <c r="D17" s="619"/>
      <c r="E17" s="619"/>
      <c r="F17" s="619"/>
      <c r="G17" s="619"/>
      <c r="H17" s="619"/>
      <c r="I17" s="619"/>
      <c r="J17" s="619"/>
      <c r="K17" s="619"/>
      <c r="L17" s="619"/>
      <c r="M17" s="619"/>
      <c r="N17" s="619"/>
      <c r="O17" s="619"/>
      <c r="P17" s="619"/>
      <c r="Q17" s="620"/>
      <c r="R17" s="621">
        <v>10611</v>
      </c>
      <c r="S17" s="622"/>
      <c r="T17" s="622"/>
      <c r="U17" s="622"/>
      <c r="V17" s="622"/>
      <c r="W17" s="622"/>
      <c r="X17" s="622"/>
      <c r="Y17" s="623"/>
      <c r="Z17" s="659">
        <v>0.2</v>
      </c>
      <c r="AA17" s="659"/>
      <c r="AB17" s="659"/>
      <c r="AC17" s="659"/>
      <c r="AD17" s="660">
        <v>10611</v>
      </c>
      <c r="AE17" s="660"/>
      <c r="AF17" s="660"/>
      <c r="AG17" s="660"/>
      <c r="AH17" s="660"/>
      <c r="AI17" s="660"/>
      <c r="AJ17" s="660"/>
      <c r="AK17" s="660"/>
      <c r="AL17" s="624">
        <v>0.5</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146</v>
      </c>
      <c r="BH17" s="622"/>
      <c r="BI17" s="622"/>
      <c r="BJ17" s="622"/>
      <c r="BK17" s="622"/>
      <c r="BL17" s="622"/>
      <c r="BM17" s="622"/>
      <c r="BN17" s="623"/>
      <c r="BO17" s="659" t="s">
        <v>146</v>
      </c>
      <c r="BP17" s="659"/>
      <c r="BQ17" s="659"/>
      <c r="BR17" s="659"/>
      <c r="BS17" s="660" t="s">
        <v>146</v>
      </c>
      <c r="BT17" s="660"/>
      <c r="BU17" s="660"/>
      <c r="BV17" s="660"/>
      <c r="BW17" s="660"/>
      <c r="BX17" s="660"/>
      <c r="BY17" s="660"/>
      <c r="BZ17" s="660"/>
      <c r="CA17" s="660"/>
      <c r="CB17" s="698"/>
      <c r="CD17" s="618" t="s">
        <v>271</v>
      </c>
      <c r="CE17" s="619"/>
      <c r="CF17" s="619"/>
      <c r="CG17" s="619"/>
      <c r="CH17" s="619"/>
      <c r="CI17" s="619"/>
      <c r="CJ17" s="619"/>
      <c r="CK17" s="619"/>
      <c r="CL17" s="619"/>
      <c r="CM17" s="619"/>
      <c r="CN17" s="619"/>
      <c r="CO17" s="619"/>
      <c r="CP17" s="619"/>
      <c r="CQ17" s="620"/>
      <c r="CR17" s="621">
        <v>372021</v>
      </c>
      <c r="CS17" s="622"/>
      <c r="CT17" s="622"/>
      <c r="CU17" s="622"/>
      <c r="CV17" s="622"/>
      <c r="CW17" s="622"/>
      <c r="CX17" s="622"/>
      <c r="CY17" s="623"/>
      <c r="CZ17" s="659">
        <v>9.1</v>
      </c>
      <c r="DA17" s="659"/>
      <c r="DB17" s="659"/>
      <c r="DC17" s="659"/>
      <c r="DD17" s="627" t="s">
        <v>236</v>
      </c>
      <c r="DE17" s="622"/>
      <c r="DF17" s="622"/>
      <c r="DG17" s="622"/>
      <c r="DH17" s="622"/>
      <c r="DI17" s="622"/>
      <c r="DJ17" s="622"/>
      <c r="DK17" s="622"/>
      <c r="DL17" s="622"/>
      <c r="DM17" s="622"/>
      <c r="DN17" s="622"/>
      <c r="DO17" s="622"/>
      <c r="DP17" s="623"/>
      <c r="DQ17" s="627">
        <v>368333</v>
      </c>
      <c r="DR17" s="622"/>
      <c r="DS17" s="622"/>
      <c r="DT17" s="622"/>
      <c r="DU17" s="622"/>
      <c r="DV17" s="622"/>
      <c r="DW17" s="622"/>
      <c r="DX17" s="622"/>
      <c r="DY17" s="622"/>
      <c r="DZ17" s="622"/>
      <c r="EA17" s="622"/>
      <c r="EB17" s="622"/>
      <c r="EC17" s="658"/>
    </row>
    <row r="18" spans="2:133" ht="11.25" customHeight="1" x14ac:dyDescent="0.2">
      <c r="B18" s="618" t="s">
        <v>272</v>
      </c>
      <c r="C18" s="619"/>
      <c r="D18" s="619"/>
      <c r="E18" s="619"/>
      <c r="F18" s="619"/>
      <c r="G18" s="619"/>
      <c r="H18" s="619"/>
      <c r="I18" s="619"/>
      <c r="J18" s="619"/>
      <c r="K18" s="619"/>
      <c r="L18" s="619"/>
      <c r="M18" s="619"/>
      <c r="N18" s="619"/>
      <c r="O18" s="619"/>
      <c r="P18" s="619"/>
      <c r="Q18" s="620"/>
      <c r="R18" s="621">
        <v>978</v>
      </c>
      <c r="S18" s="622"/>
      <c r="T18" s="622"/>
      <c r="U18" s="622"/>
      <c r="V18" s="622"/>
      <c r="W18" s="622"/>
      <c r="X18" s="622"/>
      <c r="Y18" s="623"/>
      <c r="Z18" s="659">
        <v>0</v>
      </c>
      <c r="AA18" s="659"/>
      <c r="AB18" s="659"/>
      <c r="AC18" s="659"/>
      <c r="AD18" s="660">
        <v>978</v>
      </c>
      <c r="AE18" s="660"/>
      <c r="AF18" s="660"/>
      <c r="AG18" s="660"/>
      <c r="AH18" s="660"/>
      <c r="AI18" s="660"/>
      <c r="AJ18" s="660"/>
      <c r="AK18" s="660"/>
      <c r="AL18" s="624">
        <v>0</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146</v>
      </c>
      <c r="BH18" s="622"/>
      <c r="BI18" s="622"/>
      <c r="BJ18" s="622"/>
      <c r="BK18" s="622"/>
      <c r="BL18" s="622"/>
      <c r="BM18" s="622"/>
      <c r="BN18" s="623"/>
      <c r="BO18" s="659" t="s">
        <v>236</v>
      </c>
      <c r="BP18" s="659"/>
      <c r="BQ18" s="659"/>
      <c r="BR18" s="659"/>
      <c r="BS18" s="660" t="s">
        <v>236</v>
      </c>
      <c r="BT18" s="660"/>
      <c r="BU18" s="660"/>
      <c r="BV18" s="660"/>
      <c r="BW18" s="660"/>
      <c r="BX18" s="660"/>
      <c r="BY18" s="660"/>
      <c r="BZ18" s="660"/>
      <c r="CA18" s="660"/>
      <c r="CB18" s="698"/>
      <c r="CD18" s="618" t="s">
        <v>274</v>
      </c>
      <c r="CE18" s="619"/>
      <c r="CF18" s="619"/>
      <c r="CG18" s="619"/>
      <c r="CH18" s="619"/>
      <c r="CI18" s="619"/>
      <c r="CJ18" s="619"/>
      <c r="CK18" s="619"/>
      <c r="CL18" s="619"/>
      <c r="CM18" s="619"/>
      <c r="CN18" s="619"/>
      <c r="CO18" s="619"/>
      <c r="CP18" s="619"/>
      <c r="CQ18" s="620"/>
      <c r="CR18" s="621" t="s">
        <v>146</v>
      </c>
      <c r="CS18" s="622"/>
      <c r="CT18" s="622"/>
      <c r="CU18" s="622"/>
      <c r="CV18" s="622"/>
      <c r="CW18" s="622"/>
      <c r="CX18" s="622"/>
      <c r="CY18" s="623"/>
      <c r="CZ18" s="659" t="s">
        <v>146</v>
      </c>
      <c r="DA18" s="659"/>
      <c r="DB18" s="659"/>
      <c r="DC18" s="659"/>
      <c r="DD18" s="627" t="s">
        <v>146</v>
      </c>
      <c r="DE18" s="622"/>
      <c r="DF18" s="622"/>
      <c r="DG18" s="622"/>
      <c r="DH18" s="622"/>
      <c r="DI18" s="622"/>
      <c r="DJ18" s="622"/>
      <c r="DK18" s="622"/>
      <c r="DL18" s="622"/>
      <c r="DM18" s="622"/>
      <c r="DN18" s="622"/>
      <c r="DO18" s="622"/>
      <c r="DP18" s="623"/>
      <c r="DQ18" s="627" t="s">
        <v>146</v>
      </c>
      <c r="DR18" s="622"/>
      <c r="DS18" s="622"/>
      <c r="DT18" s="622"/>
      <c r="DU18" s="622"/>
      <c r="DV18" s="622"/>
      <c r="DW18" s="622"/>
      <c r="DX18" s="622"/>
      <c r="DY18" s="622"/>
      <c r="DZ18" s="622"/>
      <c r="EA18" s="622"/>
      <c r="EB18" s="622"/>
      <c r="EC18" s="658"/>
    </row>
    <row r="19" spans="2:133" ht="11.25" customHeight="1" x14ac:dyDescent="0.2">
      <c r="B19" s="618" t="s">
        <v>275</v>
      </c>
      <c r="C19" s="619"/>
      <c r="D19" s="619"/>
      <c r="E19" s="619"/>
      <c r="F19" s="619"/>
      <c r="G19" s="619"/>
      <c r="H19" s="619"/>
      <c r="I19" s="619"/>
      <c r="J19" s="619"/>
      <c r="K19" s="619"/>
      <c r="L19" s="619"/>
      <c r="M19" s="619"/>
      <c r="N19" s="619"/>
      <c r="O19" s="619"/>
      <c r="P19" s="619"/>
      <c r="Q19" s="620"/>
      <c r="R19" s="621">
        <v>978</v>
      </c>
      <c r="S19" s="622"/>
      <c r="T19" s="622"/>
      <c r="U19" s="622"/>
      <c r="V19" s="622"/>
      <c r="W19" s="622"/>
      <c r="X19" s="622"/>
      <c r="Y19" s="623"/>
      <c r="Z19" s="659">
        <v>0</v>
      </c>
      <c r="AA19" s="659"/>
      <c r="AB19" s="659"/>
      <c r="AC19" s="659"/>
      <c r="AD19" s="660">
        <v>978</v>
      </c>
      <c r="AE19" s="660"/>
      <c r="AF19" s="660"/>
      <c r="AG19" s="660"/>
      <c r="AH19" s="660"/>
      <c r="AI19" s="660"/>
      <c r="AJ19" s="660"/>
      <c r="AK19" s="660"/>
      <c r="AL19" s="624">
        <v>0</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265</v>
      </c>
      <c r="BH19" s="622"/>
      <c r="BI19" s="622"/>
      <c r="BJ19" s="622"/>
      <c r="BK19" s="622"/>
      <c r="BL19" s="622"/>
      <c r="BM19" s="622"/>
      <c r="BN19" s="623"/>
      <c r="BO19" s="659">
        <v>0.1</v>
      </c>
      <c r="BP19" s="659"/>
      <c r="BQ19" s="659"/>
      <c r="BR19" s="659"/>
      <c r="BS19" s="660" t="s">
        <v>236</v>
      </c>
      <c r="BT19" s="660"/>
      <c r="BU19" s="660"/>
      <c r="BV19" s="660"/>
      <c r="BW19" s="660"/>
      <c r="BX19" s="660"/>
      <c r="BY19" s="660"/>
      <c r="BZ19" s="660"/>
      <c r="CA19" s="660"/>
      <c r="CB19" s="698"/>
      <c r="CD19" s="618" t="s">
        <v>277</v>
      </c>
      <c r="CE19" s="619"/>
      <c r="CF19" s="619"/>
      <c r="CG19" s="619"/>
      <c r="CH19" s="619"/>
      <c r="CI19" s="619"/>
      <c r="CJ19" s="619"/>
      <c r="CK19" s="619"/>
      <c r="CL19" s="619"/>
      <c r="CM19" s="619"/>
      <c r="CN19" s="619"/>
      <c r="CO19" s="619"/>
      <c r="CP19" s="619"/>
      <c r="CQ19" s="620"/>
      <c r="CR19" s="621" t="s">
        <v>236</v>
      </c>
      <c r="CS19" s="622"/>
      <c r="CT19" s="622"/>
      <c r="CU19" s="622"/>
      <c r="CV19" s="622"/>
      <c r="CW19" s="622"/>
      <c r="CX19" s="622"/>
      <c r="CY19" s="623"/>
      <c r="CZ19" s="659" t="s">
        <v>146</v>
      </c>
      <c r="DA19" s="659"/>
      <c r="DB19" s="659"/>
      <c r="DC19" s="659"/>
      <c r="DD19" s="627" t="s">
        <v>146</v>
      </c>
      <c r="DE19" s="622"/>
      <c r="DF19" s="622"/>
      <c r="DG19" s="622"/>
      <c r="DH19" s="622"/>
      <c r="DI19" s="622"/>
      <c r="DJ19" s="622"/>
      <c r="DK19" s="622"/>
      <c r="DL19" s="622"/>
      <c r="DM19" s="622"/>
      <c r="DN19" s="622"/>
      <c r="DO19" s="622"/>
      <c r="DP19" s="623"/>
      <c r="DQ19" s="627" t="s">
        <v>146</v>
      </c>
      <c r="DR19" s="622"/>
      <c r="DS19" s="622"/>
      <c r="DT19" s="622"/>
      <c r="DU19" s="622"/>
      <c r="DV19" s="622"/>
      <c r="DW19" s="622"/>
      <c r="DX19" s="622"/>
      <c r="DY19" s="622"/>
      <c r="DZ19" s="622"/>
      <c r="EA19" s="622"/>
      <c r="EB19" s="622"/>
      <c r="EC19" s="658"/>
    </row>
    <row r="20" spans="2:133" ht="11.25" customHeight="1" x14ac:dyDescent="0.2">
      <c r="B20" s="688" t="s">
        <v>278</v>
      </c>
      <c r="C20" s="689"/>
      <c r="D20" s="689"/>
      <c r="E20" s="689"/>
      <c r="F20" s="689"/>
      <c r="G20" s="689"/>
      <c r="H20" s="689"/>
      <c r="I20" s="689"/>
      <c r="J20" s="689"/>
      <c r="K20" s="689"/>
      <c r="L20" s="689"/>
      <c r="M20" s="689"/>
      <c r="N20" s="689"/>
      <c r="O20" s="689"/>
      <c r="P20" s="689"/>
      <c r="Q20" s="690"/>
      <c r="R20" s="621" t="s">
        <v>248</v>
      </c>
      <c r="S20" s="622"/>
      <c r="T20" s="622"/>
      <c r="U20" s="622"/>
      <c r="V20" s="622"/>
      <c r="W20" s="622"/>
      <c r="X20" s="622"/>
      <c r="Y20" s="623"/>
      <c r="Z20" s="659" t="s">
        <v>236</v>
      </c>
      <c r="AA20" s="659"/>
      <c r="AB20" s="659"/>
      <c r="AC20" s="659"/>
      <c r="AD20" s="660" t="s">
        <v>236</v>
      </c>
      <c r="AE20" s="660"/>
      <c r="AF20" s="660"/>
      <c r="AG20" s="660"/>
      <c r="AH20" s="660"/>
      <c r="AI20" s="660"/>
      <c r="AJ20" s="660"/>
      <c r="AK20" s="660"/>
      <c r="AL20" s="624" t="s">
        <v>236</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265</v>
      </c>
      <c r="BH20" s="622"/>
      <c r="BI20" s="622"/>
      <c r="BJ20" s="622"/>
      <c r="BK20" s="622"/>
      <c r="BL20" s="622"/>
      <c r="BM20" s="622"/>
      <c r="BN20" s="623"/>
      <c r="BO20" s="659">
        <v>0.1</v>
      </c>
      <c r="BP20" s="659"/>
      <c r="BQ20" s="659"/>
      <c r="BR20" s="659"/>
      <c r="BS20" s="660" t="s">
        <v>146</v>
      </c>
      <c r="BT20" s="660"/>
      <c r="BU20" s="660"/>
      <c r="BV20" s="660"/>
      <c r="BW20" s="660"/>
      <c r="BX20" s="660"/>
      <c r="BY20" s="660"/>
      <c r="BZ20" s="660"/>
      <c r="CA20" s="660"/>
      <c r="CB20" s="698"/>
      <c r="CD20" s="618" t="s">
        <v>280</v>
      </c>
      <c r="CE20" s="619"/>
      <c r="CF20" s="619"/>
      <c r="CG20" s="619"/>
      <c r="CH20" s="619"/>
      <c r="CI20" s="619"/>
      <c r="CJ20" s="619"/>
      <c r="CK20" s="619"/>
      <c r="CL20" s="619"/>
      <c r="CM20" s="619"/>
      <c r="CN20" s="619"/>
      <c r="CO20" s="619"/>
      <c r="CP20" s="619"/>
      <c r="CQ20" s="620"/>
      <c r="CR20" s="621">
        <v>4100254</v>
      </c>
      <c r="CS20" s="622"/>
      <c r="CT20" s="622"/>
      <c r="CU20" s="622"/>
      <c r="CV20" s="622"/>
      <c r="CW20" s="622"/>
      <c r="CX20" s="622"/>
      <c r="CY20" s="623"/>
      <c r="CZ20" s="659">
        <v>100</v>
      </c>
      <c r="DA20" s="659"/>
      <c r="DB20" s="659"/>
      <c r="DC20" s="659"/>
      <c r="DD20" s="627">
        <v>627897</v>
      </c>
      <c r="DE20" s="622"/>
      <c r="DF20" s="622"/>
      <c r="DG20" s="622"/>
      <c r="DH20" s="622"/>
      <c r="DI20" s="622"/>
      <c r="DJ20" s="622"/>
      <c r="DK20" s="622"/>
      <c r="DL20" s="622"/>
      <c r="DM20" s="622"/>
      <c r="DN20" s="622"/>
      <c r="DO20" s="622"/>
      <c r="DP20" s="623"/>
      <c r="DQ20" s="627">
        <v>2474213</v>
      </c>
      <c r="DR20" s="622"/>
      <c r="DS20" s="622"/>
      <c r="DT20" s="622"/>
      <c r="DU20" s="622"/>
      <c r="DV20" s="622"/>
      <c r="DW20" s="622"/>
      <c r="DX20" s="622"/>
      <c r="DY20" s="622"/>
      <c r="DZ20" s="622"/>
      <c r="EA20" s="622"/>
      <c r="EB20" s="622"/>
      <c r="EC20" s="658"/>
    </row>
    <row r="21" spans="2:133" ht="11.25" customHeight="1" x14ac:dyDescent="0.2">
      <c r="B21" s="618" t="s">
        <v>281</v>
      </c>
      <c r="C21" s="619"/>
      <c r="D21" s="619"/>
      <c r="E21" s="619"/>
      <c r="F21" s="619"/>
      <c r="G21" s="619"/>
      <c r="H21" s="619"/>
      <c r="I21" s="619"/>
      <c r="J21" s="619"/>
      <c r="K21" s="619"/>
      <c r="L21" s="619"/>
      <c r="M21" s="619"/>
      <c r="N21" s="619"/>
      <c r="O21" s="619"/>
      <c r="P21" s="619"/>
      <c r="Q21" s="620"/>
      <c r="R21" s="621">
        <v>1747504</v>
      </c>
      <c r="S21" s="622"/>
      <c r="T21" s="622"/>
      <c r="U21" s="622"/>
      <c r="V21" s="622"/>
      <c r="W21" s="622"/>
      <c r="X21" s="622"/>
      <c r="Y21" s="623"/>
      <c r="Z21" s="659">
        <v>39.799999999999997</v>
      </c>
      <c r="AA21" s="659"/>
      <c r="AB21" s="659"/>
      <c r="AC21" s="659"/>
      <c r="AD21" s="660">
        <v>1545928</v>
      </c>
      <c r="AE21" s="660"/>
      <c r="AF21" s="660"/>
      <c r="AG21" s="660"/>
      <c r="AH21" s="660"/>
      <c r="AI21" s="660"/>
      <c r="AJ21" s="660"/>
      <c r="AK21" s="660"/>
      <c r="AL21" s="624">
        <v>75.400000000000006</v>
      </c>
      <c r="AM21" s="625"/>
      <c r="AN21" s="625"/>
      <c r="AO21" s="661"/>
      <c r="AP21" s="618" t="s">
        <v>282</v>
      </c>
      <c r="AQ21" s="699"/>
      <c r="AR21" s="699"/>
      <c r="AS21" s="699"/>
      <c r="AT21" s="699"/>
      <c r="AU21" s="699"/>
      <c r="AV21" s="699"/>
      <c r="AW21" s="699"/>
      <c r="AX21" s="699"/>
      <c r="AY21" s="699"/>
      <c r="AZ21" s="699"/>
      <c r="BA21" s="699"/>
      <c r="BB21" s="699"/>
      <c r="BC21" s="699"/>
      <c r="BD21" s="699"/>
      <c r="BE21" s="699"/>
      <c r="BF21" s="700"/>
      <c r="BG21" s="621">
        <v>265</v>
      </c>
      <c r="BH21" s="622"/>
      <c r="BI21" s="622"/>
      <c r="BJ21" s="622"/>
      <c r="BK21" s="622"/>
      <c r="BL21" s="622"/>
      <c r="BM21" s="622"/>
      <c r="BN21" s="623"/>
      <c r="BO21" s="659">
        <v>0.1</v>
      </c>
      <c r="BP21" s="659"/>
      <c r="BQ21" s="659"/>
      <c r="BR21" s="659"/>
      <c r="BS21" s="660" t="s">
        <v>146</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283</v>
      </c>
      <c r="C22" s="619"/>
      <c r="D22" s="619"/>
      <c r="E22" s="619"/>
      <c r="F22" s="619"/>
      <c r="G22" s="619"/>
      <c r="H22" s="619"/>
      <c r="I22" s="619"/>
      <c r="J22" s="619"/>
      <c r="K22" s="619"/>
      <c r="L22" s="619"/>
      <c r="M22" s="619"/>
      <c r="N22" s="619"/>
      <c r="O22" s="619"/>
      <c r="P22" s="619"/>
      <c r="Q22" s="620"/>
      <c r="R22" s="621">
        <v>1545928</v>
      </c>
      <c r="S22" s="622"/>
      <c r="T22" s="622"/>
      <c r="U22" s="622"/>
      <c r="V22" s="622"/>
      <c r="W22" s="622"/>
      <c r="X22" s="622"/>
      <c r="Y22" s="623"/>
      <c r="Z22" s="659">
        <v>35.200000000000003</v>
      </c>
      <c r="AA22" s="659"/>
      <c r="AB22" s="659"/>
      <c r="AC22" s="659"/>
      <c r="AD22" s="660">
        <v>1545928</v>
      </c>
      <c r="AE22" s="660"/>
      <c r="AF22" s="660"/>
      <c r="AG22" s="660"/>
      <c r="AH22" s="660"/>
      <c r="AI22" s="660"/>
      <c r="AJ22" s="660"/>
      <c r="AK22" s="660"/>
      <c r="AL22" s="624">
        <v>75.400000000000006</v>
      </c>
      <c r="AM22" s="625"/>
      <c r="AN22" s="625"/>
      <c r="AO22" s="661"/>
      <c r="AP22" s="618" t="s">
        <v>284</v>
      </c>
      <c r="AQ22" s="699"/>
      <c r="AR22" s="699"/>
      <c r="AS22" s="699"/>
      <c r="AT22" s="699"/>
      <c r="AU22" s="699"/>
      <c r="AV22" s="699"/>
      <c r="AW22" s="699"/>
      <c r="AX22" s="699"/>
      <c r="AY22" s="699"/>
      <c r="AZ22" s="699"/>
      <c r="BA22" s="699"/>
      <c r="BB22" s="699"/>
      <c r="BC22" s="699"/>
      <c r="BD22" s="699"/>
      <c r="BE22" s="699"/>
      <c r="BF22" s="700"/>
      <c r="BG22" s="621" t="s">
        <v>146</v>
      </c>
      <c r="BH22" s="622"/>
      <c r="BI22" s="622"/>
      <c r="BJ22" s="622"/>
      <c r="BK22" s="622"/>
      <c r="BL22" s="622"/>
      <c r="BM22" s="622"/>
      <c r="BN22" s="623"/>
      <c r="BO22" s="659" t="s">
        <v>236</v>
      </c>
      <c r="BP22" s="659"/>
      <c r="BQ22" s="659"/>
      <c r="BR22" s="659"/>
      <c r="BS22" s="660" t="s">
        <v>236</v>
      </c>
      <c r="BT22" s="660"/>
      <c r="BU22" s="660"/>
      <c r="BV22" s="660"/>
      <c r="BW22" s="660"/>
      <c r="BX22" s="660"/>
      <c r="BY22" s="660"/>
      <c r="BZ22" s="660"/>
      <c r="CA22" s="660"/>
      <c r="CB22" s="698"/>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286</v>
      </c>
      <c r="C23" s="619"/>
      <c r="D23" s="619"/>
      <c r="E23" s="619"/>
      <c r="F23" s="619"/>
      <c r="G23" s="619"/>
      <c r="H23" s="619"/>
      <c r="I23" s="619"/>
      <c r="J23" s="619"/>
      <c r="K23" s="619"/>
      <c r="L23" s="619"/>
      <c r="M23" s="619"/>
      <c r="N23" s="619"/>
      <c r="O23" s="619"/>
      <c r="P23" s="619"/>
      <c r="Q23" s="620"/>
      <c r="R23" s="621">
        <v>201576</v>
      </c>
      <c r="S23" s="622"/>
      <c r="T23" s="622"/>
      <c r="U23" s="622"/>
      <c r="V23" s="622"/>
      <c r="W23" s="622"/>
      <c r="X23" s="622"/>
      <c r="Y23" s="623"/>
      <c r="Z23" s="659">
        <v>4.5999999999999996</v>
      </c>
      <c r="AA23" s="659"/>
      <c r="AB23" s="659"/>
      <c r="AC23" s="659"/>
      <c r="AD23" s="660" t="s">
        <v>146</v>
      </c>
      <c r="AE23" s="660"/>
      <c r="AF23" s="660"/>
      <c r="AG23" s="660"/>
      <c r="AH23" s="660"/>
      <c r="AI23" s="660"/>
      <c r="AJ23" s="660"/>
      <c r="AK23" s="660"/>
      <c r="AL23" s="624" t="s">
        <v>236</v>
      </c>
      <c r="AM23" s="625"/>
      <c r="AN23" s="625"/>
      <c r="AO23" s="661"/>
      <c r="AP23" s="618" t="s">
        <v>287</v>
      </c>
      <c r="AQ23" s="699"/>
      <c r="AR23" s="699"/>
      <c r="AS23" s="699"/>
      <c r="AT23" s="699"/>
      <c r="AU23" s="699"/>
      <c r="AV23" s="699"/>
      <c r="AW23" s="699"/>
      <c r="AX23" s="699"/>
      <c r="AY23" s="699"/>
      <c r="AZ23" s="699"/>
      <c r="BA23" s="699"/>
      <c r="BB23" s="699"/>
      <c r="BC23" s="699"/>
      <c r="BD23" s="699"/>
      <c r="BE23" s="699"/>
      <c r="BF23" s="700"/>
      <c r="BG23" s="621" t="s">
        <v>146</v>
      </c>
      <c r="BH23" s="622"/>
      <c r="BI23" s="622"/>
      <c r="BJ23" s="622"/>
      <c r="BK23" s="622"/>
      <c r="BL23" s="622"/>
      <c r="BM23" s="622"/>
      <c r="BN23" s="623"/>
      <c r="BO23" s="659" t="s">
        <v>236</v>
      </c>
      <c r="BP23" s="659"/>
      <c r="BQ23" s="659"/>
      <c r="BR23" s="659"/>
      <c r="BS23" s="660" t="s">
        <v>146</v>
      </c>
      <c r="BT23" s="660"/>
      <c r="BU23" s="660"/>
      <c r="BV23" s="660"/>
      <c r="BW23" s="660"/>
      <c r="BX23" s="660"/>
      <c r="BY23" s="660"/>
      <c r="BZ23" s="660"/>
      <c r="CA23" s="660"/>
      <c r="CB23" s="698"/>
      <c r="CD23" s="673" t="s">
        <v>225</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2">
      <c r="B24" s="618" t="s">
        <v>293</v>
      </c>
      <c r="C24" s="619"/>
      <c r="D24" s="619"/>
      <c r="E24" s="619"/>
      <c r="F24" s="619"/>
      <c r="G24" s="619"/>
      <c r="H24" s="619"/>
      <c r="I24" s="619"/>
      <c r="J24" s="619"/>
      <c r="K24" s="619"/>
      <c r="L24" s="619"/>
      <c r="M24" s="619"/>
      <c r="N24" s="619"/>
      <c r="O24" s="619"/>
      <c r="P24" s="619"/>
      <c r="Q24" s="620"/>
      <c r="R24" s="621" t="s">
        <v>236</v>
      </c>
      <c r="S24" s="622"/>
      <c r="T24" s="622"/>
      <c r="U24" s="622"/>
      <c r="V24" s="622"/>
      <c r="W24" s="622"/>
      <c r="X24" s="622"/>
      <c r="Y24" s="623"/>
      <c r="Z24" s="659" t="s">
        <v>146</v>
      </c>
      <c r="AA24" s="659"/>
      <c r="AB24" s="659"/>
      <c r="AC24" s="659"/>
      <c r="AD24" s="660" t="s">
        <v>236</v>
      </c>
      <c r="AE24" s="660"/>
      <c r="AF24" s="660"/>
      <c r="AG24" s="660"/>
      <c r="AH24" s="660"/>
      <c r="AI24" s="660"/>
      <c r="AJ24" s="660"/>
      <c r="AK24" s="660"/>
      <c r="AL24" s="624" t="s">
        <v>146</v>
      </c>
      <c r="AM24" s="625"/>
      <c r="AN24" s="625"/>
      <c r="AO24" s="661"/>
      <c r="AP24" s="618" t="s">
        <v>294</v>
      </c>
      <c r="AQ24" s="699"/>
      <c r="AR24" s="699"/>
      <c r="AS24" s="699"/>
      <c r="AT24" s="699"/>
      <c r="AU24" s="699"/>
      <c r="AV24" s="699"/>
      <c r="AW24" s="699"/>
      <c r="AX24" s="699"/>
      <c r="AY24" s="699"/>
      <c r="AZ24" s="699"/>
      <c r="BA24" s="699"/>
      <c r="BB24" s="699"/>
      <c r="BC24" s="699"/>
      <c r="BD24" s="699"/>
      <c r="BE24" s="699"/>
      <c r="BF24" s="700"/>
      <c r="BG24" s="621" t="s">
        <v>236</v>
      </c>
      <c r="BH24" s="622"/>
      <c r="BI24" s="622"/>
      <c r="BJ24" s="622"/>
      <c r="BK24" s="622"/>
      <c r="BL24" s="622"/>
      <c r="BM24" s="622"/>
      <c r="BN24" s="623"/>
      <c r="BO24" s="659" t="s">
        <v>146</v>
      </c>
      <c r="BP24" s="659"/>
      <c r="BQ24" s="659"/>
      <c r="BR24" s="659"/>
      <c r="BS24" s="660" t="s">
        <v>236</v>
      </c>
      <c r="BT24" s="660"/>
      <c r="BU24" s="660"/>
      <c r="BV24" s="660"/>
      <c r="BW24" s="660"/>
      <c r="BX24" s="660"/>
      <c r="BY24" s="660"/>
      <c r="BZ24" s="660"/>
      <c r="CA24" s="660"/>
      <c r="CB24" s="698"/>
      <c r="CD24" s="679" t="s">
        <v>295</v>
      </c>
      <c r="CE24" s="680"/>
      <c r="CF24" s="680"/>
      <c r="CG24" s="680"/>
      <c r="CH24" s="680"/>
      <c r="CI24" s="680"/>
      <c r="CJ24" s="680"/>
      <c r="CK24" s="680"/>
      <c r="CL24" s="680"/>
      <c r="CM24" s="680"/>
      <c r="CN24" s="680"/>
      <c r="CO24" s="680"/>
      <c r="CP24" s="680"/>
      <c r="CQ24" s="681"/>
      <c r="CR24" s="676">
        <v>1295816</v>
      </c>
      <c r="CS24" s="677"/>
      <c r="CT24" s="677"/>
      <c r="CU24" s="677"/>
      <c r="CV24" s="677"/>
      <c r="CW24" s="677"/>
      <c r="CX24" s="677"/>
      <c r="CY24" s="702"/>
      <c r="CZ24" s="703">
        <v>31.6</v>
      </c>
      <c r="DA24" s="685"/>
      <c r="DB24" s="685"/>
      <c r="DC24" s="705"/>
      <c r="DD24" s="701">
        <v>1083677</v>
      </c>
      <c r="DE24" s="677"/>
      <c r="DF24" s="677"/>
      <c r="DG24" s="677"/>
      <c r="DH24" s="677"/>
      <c r="DI24" s="677"/>
      <c r="DJ24" s="677"/>
      <c r="DK24" s="702"/>
      <c r="DL24" s="701">
        <v>1076162</v>
      </c>
      <c r="DM24" s="677"/>
      <c r="DN24" s="677"/>
      <c r="DO24" s="677"/>
      <c r="DP24" s="677"/>
      <c r="DQ24" s="677"/>
      <c r="DR24" s="677"/>
      <c r="DS24" s="677"/>
      <c r="DT24" s="677"/>
      <c r="DU24" s="677"/>
      <c r="DV24" s="702"/>
      <c r="DW24" s="703">
        <v>52</v>
      </c>
      <c r="DX24" s="685"/>
      <c r="DY24" s="685"/>
      <c r="DZ24" s="685"/>
      <c r="EA24" s="685"/>
      <c r="EB24" s="685"/>
      <c r="EC24" s="704"/>
    </row>
    <row r="25" spans="2:133" ht="11.25" customHeight="1" x14ac:dyDescent="0.2">
      <c r="B25" s="618" t="s">
        <v>296</v>
      </c>
      <c r="C25" s="619"/>
      <c r="D25" s="619"/>
      <c r="E25" s="619"/>
      <c r="F25" s="619"/>
      <c r="G25" s="619"/>
      <c r="H25" s="619"/>
      <c r="I25" s="619"/>
      <c r="J25" s="619"/>
      <c r="K25" s="619"/>
      <c r="L25" s="619"/>
      <c r="M25" s="619"/>
      <c r="N25" s="619"/>
      <c r="O25" s="619"/>
      <c r="P25" s="619"/>
      <c r="Q25" s="620"/>
      <c r="R25" s="621">
        <v>2184873</v>
      </c>
      <c r="S25" s="622"/>
      <c r="T25" s="622"/>
      <c r="U25" s="622"/>
      <c r="V25" s="622"/>
      <c r="W25" s="622"/>
      <c r="X25" s="622"/>
      <c r="Y25" s="623"/>
      <c r="Z25" s="659">
        <v>49.8</v>
      </c>
      <c r="AA25" s="659"/>
      <c r="AB25" s="659"/>
      <c r="AC25" s="659"/>
      <c r="AD25" s="660">
        <v>1983297</v>
      </c>
      <c r="AE25" s="660"/>
      <c r="AF25" s="660"/>
      <c r="AG25" s="660"/>
      <c r="AH25" s="660"/>
      <c r="AI25" s="660"/>
      <c r="AJ25" s="660"/>
      <c r="AK25" s="660"/>
      <c r="AL25" s="624">
        <v>96.7</v>
      </c>
      <c r="AM25" s="625"/>
      <c r="AN25" s="625"/>
      <c r="AO25" s="661"/>
      <c r="AP25" s="618" t="s">
        <v>297</v>
      </c>
      <c r="AQ25" s="699"/>
      <c r="AR25" s="699"/>
      <c r="AS25" s="699"/>
      <c r="AT25" s="699"/>
      <c r="AU25" s="699"/>
      <c r="AV25" s="699"/>
      <c r="AW25" s="699"/>
      <c r="AX25" s="699"/>
      <c r="AY25" s="699"/>
      <c r="AZ25" s="699"/>
      <c r="BA25" s="699"/>
      <c r="BB25" s="699"/>
      <c r="BC25" s="699"/>
      <c r="BD25" s="699"/>
      <c r="BE25" s="699"/>
      <c r="BF25" s="700"/>
      <c r="BG25" s="621" t="s">
        <v>146</v>
      </c>
      <c r="BH25" s="622"/>
      <c r="BI25" s="622"/>
      <c r="BJ25" s="622"/>
      <c r="BK25" s="622"/>
      <c r="BL25" s="622"/>
      <c r="BM25" s="622"/>
      <c r="BN25" s="623"/>
      <c r="BO25" s="659" t="s">
        <v>248</v>
      </c>
      <c r="BP25" s="659"/>
      <c r="BQ25" s="659"/>
      <c r="BR25" s="659"/>
      <c r="BS25" s="660" t="s">
        <v>146</v>
      </c>
      <c r="BT25" s="660"/>
      <c r="BU25" s="660"/>
      <c r="BV25" s="660"/>
      <c r="BW25" s="660"/>
      <c r="BX25" s="660"/>
      <c r="BY25" s="660"/>
      <c r="BZ25" s="660"/>
      <c r="CA25" s="660"/>
      <c r="CB25" s="698"/>
      <c r="CD25" s="618" t="s">
        <v>298</v>
      </c>
      <c r="CE25" s="619"/>
      <c r="CF25" s="619"/>
      <c r="CG25" s="619"/>
      <c r="CH25" s="619"/>
      <c r="CI25" s="619"/>
      <c r="CJ25" s="619"/>
      <c r="CK25" s="619"/>
      <c r="CL25" s="619"/>
      <c r="CM25" s="619"/>
      <c r="CN25" s="619"/>
      <c r="CO25" s="619"/>
      <c r="CP25" s="619"/>
      <c r="CQ25" s="620"/>
      <c r="CR25" s="621">
        <v>809784</v>
      </c>
      <c r="CS25" s="634"/>
      <c r="CT25" s="634"/>
      <c r="CU25" s="634"/>
      <c r="CV25" s="634"/>
      <c r="CW25" s="634"/>
      <c r="CX25" s="634"/>
      <c r="CY25" s="635"/>
      <c r="CZ25" s="624">
        <v>19.7</v>
      </c>
      <c r="DA25" s="636"/>
      <c r="DB25" s="636"/>
      <c r="DC25" s="637"/>
      <c r="DD25" s="627">
        <v>701657</v>
      </c>
      <c r="DE25" s="634"/>
      <c r="DF25" s="634"/>
      <c r="DG25" s="634"/>
      <c r="DH25" s="634"/>
      <c r="DI25" s="634"/>
      <c r="DJ25" s="634"/>
      <c r="DK25" s="635"/>
      <c r="DL25" s="627">
        <v>694142</v>
      </c>
      <c r="DM25" s="634"/>
      <c r="DN25" s="634"/>
      <c r="DO25" s="634"/>
      <c r="DP25" s="634"/>
      <c r="DQ25" s="634"/>
      <c r="DR25" s="634"/>
      <c r="DS25" s="634"/>
      <c r="DT25" s="634"/>
      <c r="DU25" s="634"/>
      <c r="DV25" s="635"/>
      <c r="DW25" s="624">
        <v>33.6</v>
      </c>
      <c r="DX25" s="636"/>
      <c r="DY25" s="636"/>
      <c r="DZ25" s="636"/>
      <c r="EA25" s="636"/>
      <c r="EB25" s="636"/>
      <c r="EC25" s="648"/>
    </row>
    <row r="26" spans="2:133" ht="11.25" customHeight="1" x14ac:dyDescent="0.2">
      <c r="B26" s="618" t="s">
        <v>299</v>
      </c>
      <c r="C26" s="619"/>
      <c r="D26" s="619"/>
      <c r="E26" s="619"/>
      <c r="F26" s="619"/>
      <c r="G26" s="619"/>
      <c r="H26" s="619"/>
      <c r="I26" s="619"/>
      <c r="J26" s="619"/>
      <c r="K26" s="619"/>
      <c r="L26" s="619"/>
      <c r="M26" s="619"/>
      <c r="N26" s="619"/>
      <c r="O26" s="619"/>
      <c r="P26" s="619"/>
      <c r="Q26" s="620"/>
      <c r="R26" s="621">
        <v>1072</v>
      </c>
      <c r="S26" s="622"/>
      <c r="T26" s="622"/>
      <c r="U26" s="622"/>
      <c r="V26" s="622"/>
      <c r="W26" s="622"/>
      <c r="X26" s="622"/>
      <c r="Y26" s="623"/>
      <c r="Z26" s="659">
        <v>0</v>
      </c>
      <c r="AA26" s="659"/>
      <c r="AB26" s="659"/>
      <c r="AC26" s="659"/>
      <c r="AD26" s="660">
        <v>1072</v>
      </c>
      <c r="AE26" s="660"/>
      <c r="AF26" s="660"/>
      <c r="AG26" s="660"/>
      <c r="AH26" s="660"/>
      <c r="AI26" s="660"/>
      <c r="AJ26" s="660"/>
      <c r="AK26" s="660"/>
      <c r="AL26" s="624">
        <v>0.1</v>
      </c>
      <c r="AM26" s="625"/>
      <c r="AN26" s="625"/>
      <c r="AO26" s="661"/>
      <c r="AP26" s="618" t="s">
        <v>300</v>
      </c>
      <c r="AQ26" s="699"/>
      <c r="AR26" s="699"/>
      <c r="AS26" s="699"/>
      <c r="AT26" s="699"/>
      <c r="AU26" s="699"/>
      <c r="AV26" s="699"/>
      <c r="AW26" s="699"/>
      <c r="AX26" s="699"/>
      <c r="AY26" s="699"/>
      <c r="AZ26" s="699"/>
      <c r="BA26" s="699"/>
      <c r="BB26" s="699"/>
      <c r="BC26" s="699"/>
      <c r="BD26" s="699"/>
      <c r="BE26" s="699"/>
      <c r="BF26" s="700"/>
      <c r="BG26" s="621" t="s">
        <v>146</v>
      </c>
      <c r="BH26" s="622"/>
      <c r="BI26" s="622"/>
      <c r="BJ26" s="622"/>
      <c r="BK26" s="622"/>
      <c r="BL26" s="622"/>
      <c r="BM26" s="622"/>
      <c r="BN26" s="623"/>
      <c r="BO26" s="659" t="s">
        <v>236</v>
      </c>
      <c r="BP26" s="659"/>
      <c r="BQ26" s="659"/>
      <c r="BR26" s="659"/>
      <c r="BS26" s="660" t="s">
        <v>236</v>
      </c>
      <c r="BT26" s="660"/>
      <c r="BU26" s="660"/>
      <c r="BV26" s="660"/>
      <c r="BW26" s="660"/>
      <c r="BX26" s="660"/>
      <c r="BY26" s="660"/>
      <c r="BZ26" s="660"/>
      <c r="CA26" s="660"/>
      <c r="CB26" s="698"/>
      <c r="CD26" s="618" t="s">
        <v>301</v>
      </c>
      <c r="CE26" s="619"/>
      <c r="CF26" s="619"/>
      <c r="CG26" s="619"/>
      <c r="CH26" s="619"/>
      <c r="CI26" s="619"/>
      <c r="CJ26" s="619"/>
      <c r="CK26" s="619"/>
      <c r="CL26" s="619"/>
      <c r="CM26" s="619"/>
      <c r="CN26" s="619"/>
      <c r="CO26" s="619"/>
      <c r="CP26" s="619"/>
      <c r="CQ26" s="620"/>
      <c r="CR26" s="621">
        <v>501644</v>
      </c>
      <c r="CS26" s="622"/>
      <c r="CT26" s="622"/>
      <c r="CU26" s="622"/>
      <c r="CV26" s="622"/>
      <c r="CW26" s="622"/>
      <c r="CX26" s="622"/>
      <c r="CY26" s="623"/>
      <c r="CZ26" s="624">
        <v>12.2</v>
      </c>
      <c r="DA26" s="636"/>
      <c r="DB26" s="636"/>
      <c r="DC26" s="637"/>
      <c r="DD26" s="627">
        <v>408481</v>
      </c>
      <c r="DE26" s="622"/>
      <c r="DF26" s="622"/>
      <c r="DG26" s="622"/>
      <c r="DH26" s="622"/>
      <c r="DI26" s="622"/>
      <c r="DJ26" s="622"/>
      <c r="DK26" s="623"/>
      <c r="DL26" s="627" t="s">
        <v>146</v>
      </c>
      <c r="DM26" s="622"/>
      <c r="DN26" s="622"/>
      <c r="DO26" s="622"/>
      <c r="DP26" s="622"/>
      <c r="DQ26" s="622"/>
      <c r="DR26" s="622"/>
      <c r="DS26" s="622"/>
      <c r="DT26" s="622"/>
      <c r="DU26" s="622"/>
      <c r="DV26" s="623"/>
      <c r="DW26" s="624" t="s">
        <v>146</v>
      </c>
      <c r="DX26" s="636"/>
      <c r="DY26" s="636"/>
      <c r="DZ26" s="636"/>
      <c r="EA26" s="636"/>
      <c r="EB26" s="636"/>
      <c r="EC26" s="648"/>
    </row>
    <row r="27" spans="2:133" ht="11.25" customHeight="1" x14ac:dyDescent="0.2">
      <c r="B27" s="618" t="s">
        <v>302</v>
      </c>
      <c r="C27" s="619"/>
      <c r="D27" s="619"/>
      <c r="E27" s="619"/>
      <c r="F27" s="619"/>
      <c r="G27" s="619"/>
      <c r="H27" s="619"/>
      <c r="I27" s="619"/>
      <c r="J27" s="619"/>
      <c r="K27" s="619"/>
      <c r="L27" s="619"/>
      <c r="M27" s="619"/>
      <c r="N27" s="619"/>
      <c r="O27" s="619"/>
      <c r="P27" s="619"/>
      <c r="Q27" s="620"/>
      <c r="R27" s="621" t="s">
        <v>146</v>
      </c>
      <c r="S27" s="622"/>
      <c r="T27" s="622"/>
      <c r="U27" s="622"/>
      <c r="V27" s="622"/>
      <c r="W27" s="622"/>
      <c r="X27" s="622"/>
      <c r="Y27" s="623"/>
      <c r="Z27" s="659" t="s">
        <v>236</v>
      </c>
      <c r="AA27" s="659"/>
      <c r="AB27" s="659"/>
      <c r="AC27" s="659"/>
      <c r="AD27" s="660" t="s">
        <v>236</v>
      </c>
      <c r="AE27" s="660"/>
      <c r="AF27" s="660"/>
      <c r="AG27" s="660"/>
      <c r="AH27" s="660"/>
      <c r="AI27" s="660"/>
      <c r="AJ27" s="660"/>
      <c r="AK27" s="660"/>
      <c r="AL27" s="624" t="s">
        <v>236</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334214</v>
      </c>
      <c r="BH27" s="622"/>
      <c r="BI27" s="622"/>
      <c r="BJ27" s="622"/>
      <c r="BK27" s="622"/>
      <c r="BL27" s="622"/>
      <c r="BM27" s="622"/>
      <c r="BN27" s="623"/>
      <c r="BO27" s="659">
        <v>100</v>
      </c>
      <c r="BP27" s="659"/>
      <c r="BQ27" s="659"/>
      <c r="BR27" s="659"/>
      <c r="BS27" s="660" t="s">
        <v>146</v>
      </c>
      <c r="BT27" s="660"/>
      <c r="BU27" s="660"/>
      <c r="BV27" s="660"/>
      <c r="BW27" s="660"/>
      <c r="BX27" s="660"/>
      <c r="BY27" s="660"/>
      <c r="BZ27" s="660"/>
      <c r="CA27" s="660"/>
      <c r="CB27" s="698"/>
      <c r="CD27" s="618" t="s">
        <v>304</v>
      </c>
      <c r="CE27" s="619"/>
      <c r="CF27" s="619"/>
      <c r="CG27" s="619"/>
      <c r="CH27" s="619"/>
      <c r="CI27" s="619"/>
      <c r="CJ27" s="619"/>
      <c r="CK27" s="619"/>
      <c r="CL27" s="619"/>
      <c r="CM27" s="619"/>
      <c r="CN27" s="619"/>
      <c r="CO27" s="619"/>
      <c r="CP27" s="619"/>
      <c r="CQ27" s="620"/>
      <c r="CR27" s="621">
        <v>114011</v>
      </c>
      <c r="CS27" s="634"/>
      <c r="CT27" s="634"/>
      <c r="CU27" s="634"/>
      <c r="CV27" s="634"/>
      <c r="CW27" s="634"/>
      <c r="CX27" s="634"/>
      <c r="CY27" s="635"/>
      <c r="CZ27" s="624">
        <v>2.8</v>
      </c>
      <c r="DA27" s="636"/>
      <c r="DB27" s="636"/>
      <c r="DC27" s="637"/>
      <c r="DD27" s="627">
        <v>13687</v>
      </c>
      <c r="DE27" s="634"/>
      <c r="DF27" s="634"/>
      <c r="DG27" s="634"/>
      <c r="DH27" s="634"/>
      <c r="DI27" s="634"/>
      <c r="DJ27" s="634"/>
      <c r="DK27" s="635"/>
      <c r="DL27" s="627">
        <v>13687</v>
      </c>
      <c r="DM27" s="634"/>
      <c r="DN27" s="634"/>
      <c r="DO27" s="634"/>
      <c r="DP27" s="634"/>
      <c r="DQ27" s="634"/>
      <c r="DR27" s="634"/>
      <c r="DS27" s="634"/>
      <c r="DT27" s="634"/>
      <c r="DU27" s="634"/>
      <c r="DV27" s="635"/>
      <c r="DW27" s="624">
        <v>0.7</v>
      </c>
      <c r="DX27" s="636"/>
      <c r="DY27" s="636"/>
      <c r="DZ27" s="636"/>
      <c r="EA27" s="636"/>
      <c r="EB27" s="636"/>
      <c r="EC27" s="648"/>
    </row>
    <row r="28" spans="2:133" ht="11.25" customHeight="1" x14ac:dyDescent="0.2">
      <c r="B28" s="618" t="s">
        <v>305</v>
      </c>
      <c r="C28" s="619"/>
      <c r="D28" s="619"/>
      <c r="E28" s="619"/>
      <c r="F28" s="619"/>
      <c r="G28" s="619"/>
      <c r="H28" s="619"/>
      <c r="I28" s="619"/>
      <c r="J28" s="619"/>
      <c r="K28" s="619"/>
      <c r="L28" s="619"/>
      <c r="M28" s="619"/>
      <c r="N28" s="619"/>
      <c r="O28" s="619"/>
      <c r="P28" s="619"/>
      <c r="Q28" s="620"/>
      <c r="R28" s="621">
        <v>69938</v>
      </c>
      <c r="S28" s="622"/>
      <c r="T28" s="622"/>
      <c r="U28" s="622"/>
      <c r="V28" s="622"/>
      <c r="W28" s="622"/>
      <c r="X28" s="622"/>
      <c r="Y28" s="623"/>
      <c r="Z28" s="659">
        <v>1.6</v>
      </c>
      <c r="AA28" s="659"/>
      <c r="AB28" s="659"/>
      <c r="AC28" s="659"/>
      <c r="AD28" s="660">
        <v>3020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372021</v>
      </c>
      <c r="CS28" s="622"/>
      <c r="CT28" s="622"/>
      <c r="CU28" s="622"/>
      <c r="CV28" s="622"/>
      <c r="CW28" s="622"/>
      <c r="CX28" s="622"/>
      <c r="CY28" s="623"/>
      <c r="CZ28" s="624">
        <v>9.1</v>
      </c>
      <c r="DA28" s="636"/>
      <c r="DB28" s="636"/>
      <c r="DC28" s="637"/>
      <c r="DD28" s="627">
        <v>368333</v>
      </c>
      <c r="DE28" s="622"/>
      <c r="DF28" s="622"/>
      <c r="DG28" s="622"/>
      <c r="DH28" s="622"/>
      <c r="DI28" s="622"/>
      <c r="DJ28" s="622"/>
      <c r="DK28" s="623"/>
      <c r="DL28" s="627">
        <v>368333</v>
      </c>
      <c r="DM28" s="622"/>
      <c r="DN28" s="622"/>
      <c r="DO28" s="622"/>
      <c r="DP28" s="622"/>
      <c r="DQ28" s="622"/>
      <c r="DR28" s="622"/>
      <c r="DS28" s="622"/>
      <c r="DT28" s="622"/>
      <c r="DU28" s="622"/>
      <c r="DV28" s="623"/>
      <c r="DW28" s="624">
        <v>17.8</v>
      </c>
      <c r="DX28" s="636"/>
      <c r="DY28" s="636"/>
      <c r="DZ28" s="636"/>
      <c r="EA28" s="636"/>
      <c r="EB28" s="636"/>
      <c r="EC28" s="648"/>
    </row>
    <row r="29" spans="2:133" ht="11.25" customHeight="1" x14ac:dyDescent="0.2">
      <c r="B29" s="618" t="s">
        <v>307</v>
      </c>
      <c r="C29" s="619"/>
      <c r="D29" s="619"/>
      <c r="E29" s="619"/>
      <c r="F29" s="619"/>
      <c r="G29" s="619"/>
      <c r="H29" s="619"/>
      <c r="I29" s="619"/>
      <c r="J29" s="619"/>
      <c r="K29" s="619"/>
      <c r="L29" s="619"/>
      <c r="M29" s="619"/>
      <c r="N29" s="619"/>
      <c r="O29" s="619"/>
      <c r="P29" s="619"/>
      <c r="Q29" s="620"/>
      <c r="R29" s="621">
        <v>9627</v>
      </c>
      <c r="S29" s="622"/>
      <c r="T29" s="622"/>
      <c r="U29" s="622"/>
      <c r="V29" s="622"/>
      <c r="W29" s="622"/>
      <c r="X29" s="622"/>
      <c r="Y29" s="623"/>
      <c r="Z29" s="659">
        <v>0.2</v>
      </c>
      <c r="AA29" s="659"/>
      <c r="AB29" s="659"/>
      <c r="AC29" s="659"/>
      <c r="AD29" s="660" t="s">
        <v>146</v>
      </c>
      <c r="AE29" s="660"/>
      <c r="AF29" s="660"/>
      <c r="AG29" s="660"/>
      <c r="AH29" s="660"/>
      <c r="AI29" s="660"/>
      <c r="AJ29" s="660"/>
      <c r="AK29" s="660"/>
      <c r="AL29" s="624" t="s">
        <v>248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308</v>
      </c>
      <c r="CE29" s="641"/>
      <c r="CF29" s="618" t="s">
        <v>309</v>
      </c>
      <c r="CG29" s="619"/>
      <c r="CH29" s="619"/>
      <c r="CI29" s="619"/>
      <c r="CJ29" s="619"/>
      <c r="CK29" s="619"/>
      <c r="CL29" s="619"/>
      <c r="CM29" s="619"/>
      <c r="CN29" s="619"/>
      <c r="CO29" s="619"/>
      <c r="CP29" s="619"/>
      <c r="CQ29" s="620"/>
      <c r="CR29" s="621">
        <v>372021</v>
      </c>
      <c r="CS29" s="634"/>
      <c r="CT29" s="634"/>
      <c r="CU29" s="634"/>
      <c r="CV29" s="634"/>
      <c r="CW29" s="634"/>
      <c r="CX29" s="634"/>
      <c r="CY29" s="635"/>
      <c r="CZ29" s="624">
        <v>9.1</v>
      </c>
      <c r="DA29" s="636"/>
      <c r="DB29" s="636"/>
      <c r="DC29" s="637"/>
      <c r="DD29" s="627">
        <v>368333</v>
      </c>
      <c r="DE29" s="634"/>
      <c r="DF29" s="634"/>
      <c r="DG29" s="634"/>
      <c r="DH29" s="634"/>
      <c r="DI29" s="634"/>
      <c r="DJ29" s="634"/>
      <c r="DK29" s="635"/>
      <c r="DL29" s="627">
        <v>368333</v>
      </c>
      <c r="DM29" s="634"/>
      <c r="DN29" s="634"/>
      <c r="DO29" s="634"/>
      <c r="DP29" s="634"/>
      <c r="DQ29" s="634"/>
      <c r="DR29" s="634"/>
      <c r="DS29" s="634"/>
      <c r="DT29" s="634"/>
      <c r="DU29" s="634"/>
      <c r="DV29" s="635"/>
      <c r="DW29" s="624">
        <v>17.8</v>
      </c>
      <c r="DX29" s="636"/>
      <c r="DY29" s="636"/>
      <c r="DZ29" s="636"/>
      <c r="EA29" s="636"/>
      <c r="EB29" s="636"/>
      <c r="EC29" s="648"/>
    </row>
    <row r="30" spans="2:133" ht="11.25" customHeight="1" x14ac:dyDescent="0.2">
      <c r="B30" s="618" t="s">
        <v>310</v>
      </c>
      <c r="C30" s="619"/>
      <c r="D30" s="619"/>
      <c r="E30" s="619"/>
      <c r="F30" s="619"/>
      <c r="G30" s="619"/>
      <c r="H30" s="619"/>
      <c r="I30" s="619"/>
      <c r="J30" s="619"/>
      <c r="K30" s="619"/>
      <c r="L30" s="619"/>
      <c r="M30" s="619"/>
      <c r="N30" s="619"/>
      <c r="O30" s="619"/>
      <c r="P30" s="619"/>
      <c r="Q30" s="620"/>
      <c r="R30" s="621">
        <v>231404</v>
      </c>
      <c r="S30" s="622"/>
      <c r="T30" s="622"/>
      <c r="U30" s="622"/>
      <c r="V30" s="622"/>
      <c r="W30" s="622"/>
      <c r="X30" s="622"/>
      <c r="Y30" s="623"/>
      <c r="Z30" s="659">
        <v>5.3</v>
      </c>
      <c r="AA30" s="659"/>
      <c r="AB30" s="659"/>
      <c r="AC30" s="659"/>
      <c r="AD30" s="660" t="s">
        <v>146</v>
      </c>
      <c r="AE30" s="660"/>
      <c r="AF30" s="660"/>
      <c r="AG30" s="660"/>
      <c r="AH30" s="660"/>
      <c r="AI30" s="660"/>
      <c r="AJ30" s="660"/>
      <c r="AK30" s="660"/>
      <c r="AL30" s="624" t="s">
        <v>146</v>
      </c>
      <c r="AM30" s="625"/>
      <c r="AN30" s="625"/>
      <c r="AO30" s="661"/>
      <c r="AP30" s="673" t="s">
        <v>225</v>
      </c>
      <c r="AQ30" s="674"/>
      <c r="AR30" s="674"/>
      <c r="AS30" s="674"/>
      <c r="AT30" s="674"/>
      <c r="AU30" s="674"/>
      <c r="AV30" s="674"/>
      <c r="AW30" s="674"/>
      <c r="AX30" s="674"/>
      <c r="AY30" s="674"/>
      <c r="AZ30" s="674"/>
      <c r="BA30" s="674"/>
      <c r="BB30" s="674"/>
      <c r="BC30" s="674"/>
      <c r="BD30" s="674"/>
      <c r="BE30" s="674"/>
      <c r="BF30" s="675"/>
      <c r="BG30" s="673" t="s">
        <v>311</v>
      </c>
      <c r="BH30" s="696"/>
      <c r="BI30" s="696"/>
      <c r="BJ30" s="696"/>
      <c r="BK30" s="696"/>
      <c r="BL30" s="696"/>
      <c r="BM30" s="696"/>
      <c r="BN30" s="696"/>
      <c r="BO30" s="696"/>
      <c r="BP30" s="696"/>
      <c r="BQ30" s="697"/>
      <c r="BR30" s="673" t="s">
        <v>312</v>
      </c>
      <c r="BS30" s="696"/>
      <c r="BT30" s="696"/>
      <c r="BU30" s="696"/>
      <c r="BV30" s="696"/>
      <c r="BW30" s="696"/>
      <c r="BX30" s="696"/>
      <c r="BY30" s="696"/>
      <c r="BZ30" s="696"/>
      <c r="CA30" s="696"/>
      <c r="CB30" s="697"/>
      <c r="CD30" s="642"/>
      <c r="CE30" s="643"/>
      <c r="CF30" s="618" t="s">
        <v>313</v>
      </c>
      <c r="CG30" s="619"/>
      <c r="CH30" s="619"/>
      <c r="CI30" s="619"/>
      <c r="CJ30" s="619"/>
      <c r="CK30" s="619"/>
      <c r="CL30" s="619"/>
      <c r="CM30" s="619"/>
      <c r="CN30" s="619"/>
      <c r="CO30" s="619"/>
      <c r="CP30" s="619"/>
      <c r="CQ30" s="620"/>
      <c r="CR30" s="621">
        <v>366445</v>
      </c>
      <c r="CS30" s="622"/>
      <c r="CT30" s="622"/>
      <c r="CU30" s="622"/>
      <c r="CV30" s="622"/>
      <c r="CW30" s="622"/>
      <c r="CX30" s="622"/>
      <c r="CY30" s="623"/>
      <c r="CZ30" s="624">
        <v>8.9</v>
      </c>
      <c r="DA30" s="636"/>
      <c r="DB30" s="636"/>
      <c r="DC30" s="637"/>
      <c r="DD30" s="627">
        <v>363499</v>
      </c>
      <c r="DE30" s="622"/>
      <c r="DF30" s="622"/>
      <c r="DG30" s="622"/>
      <c r="DH30" s="622"/>
      <c r="DI30" s="622"/>
      <c r="DJ30" s="622"/>
      <c r="DK30" s="623"/>
      <c r="DL30" s="627">
        <v>363499</v>
      </c>
      <c r="DM30" s="622"/>
      <c r="DN30" s="622"/>
      <c r="DO30" s="622"/>
      <c r="DP30" s="622"/>
      <c r="DQ30" s="622"/>
      <c r="DR30" s="622"/>
      <c r="DS30" s="622"/>
      <c r="DT30" s="622"/>
      <c r="DU30" s="622"/>
      <c r="DV30" s="623"/>
      <c r="DW30" s="624">
        <v>17.600000000000001</v>
      </c>
      <c r="DX30" s="636"/>
      <c r="DY30" s="636"/>
      <c r="DZ30" s="636"/>
      <c r="EA30" s="636"/>
      <c r="EB30" s="636"/>
      <c r="EC30" s="648"/>
    </row>
    <row r="31" spans="2:133" ht="11.25" customHeight="1" x14ac:dyDescent="0.2">
      <c r="B31" s="688" t="s">
        <v>314</v>
      </c>
      <c r="C31" s="689"/>
      <c r="D31" s="689"/>
      <c r="E31" s="689"/>
      <c r="F31" s="689"/>
      <c r="G31" s="689"/>
      <c r="H31" s="689"/>
      <c r="I31" s="689"/>
      <c r="J31" s="689"/>
      <c r="K31" s="689"/>
      <c r="L31" s="689"/>
      <c r="M31" s="689"/>
      <c r="N31" s="689"/>
      <c r="O31" s="689"/>
      <c r="P31" s="689"/>
      <c r="Q31" s="690"/>
      <c r="R31" s="621">
        <v>19811</v>
      </c>
      <c r="S31" s="622"/>
      <c r="T31" s="622"/>
      <c r="U31" s="622"/>
      <c r="V31" s="622"/>
      <c r="W31" s="622"/>
      <c r="X31" s="622"/>
      <c r="Y31" s="623"/>
      <c r="Z31" s="659">
        <v>0.5</v>
      </c>
      <c r="AA31" s="659"/>
      <c r="AB31" s="659"/>
      <c r="AC31" s="659"/>
      <c r="AD31" s="660">
        <v>19811</v>
      </c>
      <c r="AE31" s="660"/>
      <c r="AF31" s="660"/>
      <c r="AG31" s="660"/>
      <c r="AH31" s="660"/>
      <c r="AI31" s="660"/>
      <c r="AJ31" s="660"/>
      <c r="AK31" s="660"/>
      <c r="AL31" s="624">
        <v>1</v>
      </c>
      <c r="AM31" s="625"/>
      <c r="AN31" s="625"/>
      <c r="AO31" s="661"/>
      <c r="AP31" s="691" t="s">
        <v>315</v>
      </c>
      <c r="AQ31" s="692"/>
      <c r="AR31" s="692"/>
      <c r="AS31" s="692"/>
      <c r="AT31" s="693" t="s">
        <v>316</v>
      </c>
      <c r="AU31" s="218"/>
      <c r="AV31" s="218"/>
      <c r="AW31" s="218"/>
      <c r="AX31" s="679" t="s">
        <v>188</v>
      </c>
      <c r="AY31" s="680"/>
      <c r="AZ31" s="680"/>
      <c r="BA31" s="680"/>
      <c r="BB31" s="680"/>
      <c r="BC31" s="680"/>
      <c r="BD31" s="680"/>
      <c r="BE31" s="680"/>
      <c r="BF31" s="681"/>
      <c r="BG31" s="683">
        <v>98.6</v>
      </c>
      <c r="BH31" s="684"/>
      <c r="BI31" s="684"/>
      <c r="BJ31" s="684"/>
      <c r="BK31" s="684"/>
      <c r="BL31" s="684"/>
      <c r="BM31" s="685">
        <v>91.1</v>
      </c>
      <c r="BN31" s="684"/>
      <c r="BO31" s="684"/>
      <c r="BP31" s="684"/>
      <c r="BQ31" s="686"/>
      <c r="BR31" s="683">
        <v>98.9</v>
      </c>
      <c r="BS31" s="684"/>
      <c r="BT31" s="684"/>
      <c r="BU31" s="684"/>
      <c r="BV31" s="684"/>
      <c r="BW31" s="684"/>
      <c r="BX31" s="685">
        <v>91</v>
      </c>
      <c r="BY31" s="684"/>
      <c r="BZ31" s="684"/>
      <c r="CA31" s="684"/>
      <c r="CB31" s="686"/>
      <c r="CD31" s="642"/>
      <c r="CE31" s="643"/>
      <c r="CF31" s="618" t="s">
        <v>317</v>
      </c>
      <c r="CG31" s="619"/>
      <c r="CH31" s="619"/>
      <c r="CI31" s="619"/>
      <c r="CJ31" s="619"/>
      <c r="CK31" s="619"/>
      <c r="CL31" s="619"/>
      <c r="CM31" s="619"/>
      <c r="CN31" s="619"/>
      <c r="CO31" s="619"/>
      <c r="CP31" s="619"/>
      <c r="CQ31" s="620"/>
      <c r="CR31" s="621">
        <v>5576</v>
      </c>
      <c r="CS31" s="634"/>
      <c r="CT31" s="634"/>
      <c r="CU31" s="634"/>
      <c r="CV31" s="634"/>
      <c r="CW31" s="634"/>
      <c r="CX31" s="634"/>
      <c r="CY31" s="635"/>
      <c r="CZ31" s="624">
        <v>0.1</v>
      </c>
      <c r="DA31" s="636"/>
      <c r="DB31" s="636"/>
      <c r="DC31" s="637"/>
      <c r="DD31" s="627">
        <v>4834</v>
      </c>
      <c r="DE31" s="634"/>
      <c r="DF31" s="634"/>
      <c r="DG31" s="634"/>
      <c r="DH31" s="634"/>
      <c r="DI31" s="634"/>
      <c r="DJ31" s="634"/>
      <c r="DK31" s="635"/>
      <c r="DL31" s="627">
        <v>4834</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318</v>
      </c>
      <c r="C32" s="619"/>
      <c r="D32" s="619"/>
      <c r="E32" s="619"/>
      <c r="F32" s="619"/>
      <c r="G32" s="619"/>
      <c r="H32" s="619"/>
      <c r="I32" s="619"/>
      <c r="J32" s="619"/>
      <c r="K32" s="619"/>
      <c r="L32" s="619"/>
      <c r="M32" s="619"/>
      <c r="N32" s="619"/>
      <c r="O32" s="619"/>
      <c r="P32" s="619"/>
      <c r="Q32" s="620"/>
      <c r="R32" s="621">
        <v>1339608</v>
      </c>
      <c r="S32" s="622"/>
      <c r="T32" s="622"/>
      <c r="U32" s="622"/>
      <c r="V32" s="622"/>
      <c r="W32" s="622"/>
      <c r="X32" s="622"/>
      <c r="Y32" s="623"/>
      <c r="Z32" s="659">
        <v>30.5</v>
      </c>
      <c r="AA32" s="659"/>
      <c r="AB32" s="659"/>
      <c r="AC32" s="659"/>
      <c r="AD32" s="660" t="s">
        <v>236</v>
      </c>
      <c r="AE32" s="660"/>
      <c r="AF32" s="660"/>
      <c r="AG32" s="660"/>
      <c r="AH32" s="660"/>
      <c r="AI32" s="660"/>
      <c r="AJ32" s="660"/>
      <c r="AK32" s="660"/>
      <c r="AL32" s="624" t="s">
        <v>146</v>
      </c>
      <c r="AM32" s="625"/>
      <c r="AN32" s="625"/>
      <c r="AO32" s="661"/>
      <c r="AP32" s="662"/>
      <c r="AQ32" s="663"/>
      <c r="AR32" s="663"/>
      <c r="AS32" s="663"/>
      <c r="AT32" s="694"/>
      <c r="AU32" s="214" t="s">
        <v>319</v>
      </c>
      <c r="AX32" s="618" t="s">
        <v>320</v>
      </c>
      <c r="AY32" s="619"/>
      <c r="AZ32" s="619"/>
      <c r="BA32" s="619"/>
      <c r="BB32" s="619"/>
      <c r="BC32" s="619"/>
      <c r="BD32" s="619"/>
      <c r="BE32" s="619"/>
      <c r="BF32" s="620"/>
      <c r="BG32" s="687">
        <v>98.6</v>
      </c>
      <c r="BH32" s="634"/>
      <c r="BI32" s="634"/>
      <c r="BJ32" s="634"/>
      <c r="BK32" s="634"/>
      <c r="BL32" s="634"/>
      <c r="BM32" s="625">
        <v>96.6</v>
      </c>
      <c r="BN32" s="634"/>
      <c r="BO32" s="634"/>
      <c r="BP32" s="634"/>
      <c r="BQ32" s="657"/>
      <c r="BR32" s="687">
        <v>99.2</v>
      </c>
      <c r="BS32" s="634"/>
      <c r="BT32" s="634"/>
      <c r="BU32" s="634"/>
      <c r="BV32" s="634"/>
      <c r="BW32" s="634"/>
      <c r="BX32" s="625">
        <v>96.4</v>
      </c>
      <c r="BY32" s="634"/>
      <c r="BZ32" s="634"/>
      <c r="CA32" s="634"/>
      <c r="CB32" s="657"/>
      <c r="CD32" s="644"/>
      <c r="CE32" s="645"/>
      <c r="CF32" s="618" t="s">
        <v>321</v>
      </c>
      <c r="CG32" s="619"/>
      <c r="CH32" s="619"/>
      <c r="CI32" s="619"/>
      <c r="CJ32" s="619"/>
      <c r="CK32" s="619"/>
      <c r="CL32" s="619"/>
      <c r="CM32" s="619"/>
      <c r="CN32" s="619"/>
      <c r="CO32" s="619"/>
      <c r="CP32" s="619"/>
      <c r="CQ32" s="620"/>
      <c r="CR32" s="621" t="s">
        <v>236</v>
      </c>
      <c r="CS32" s="622"/>
      <c r="CT32" s="622"/>
      <c r="CU32" s="622"/>
      <c r="CV32" s="622"/>
      <c r="CW32" s="622"/>
      <c r="CX32" s="622"/>
      <c r="CY32" s="623"/>
      <c r="CZ32" s="624" t="s">
        <v>236</v>
      </c>
      <c r="DA32" s="636"/>
      <c r="DB32" s="636"/>
      <c r="DC32" s="637"/>
      <c r="DD32" s="627" t="s">
        <v>236</v>
      </c>
      <c r="DE32" s="622"/>
      <c r="DF32" s="622"/>
      <c r="DG32" s="622"/>
      <c r="DH32" s="622"/>
      <c r="DI32" s="622"/>
      <c r="DJ32" s="622"/>
      <c r="DK32" s="623"/>
      <c r="DL32" s="627" t="s">
        <v>236</v>
      </c>
      <c r="DM32" s="622"/>
      <c r="DN32" s="622"/>
      <c r="DO32" s="622"/>
      <c r="DP32" s="622"/>
      <c r="DQ32" s="622"/>
      <c r="DR32" s="622"/>
      <c r="DS32" s="622"/>
      <c r="DT32" s="622"/>
      <c r="DU32" s="622"/>
      <c r="DV32" s="623"/>
      <c r="DW32" s="624" t="s">
        <v>146</v>
      </c>
      <c r="DX32" s="636"/>
      <c r="DY32" s="636"/>
      <c r="DZ32" s="636"/>
      <c r="EA32" s="636"/>
      <c r="EB32" s="636"/>
      <c r="EC32" s="648"/>
    </row>
    <row r="33" spans="2:133" ht="11.25" customHeight="1" x14ac:dyDescent="0.2">
      <c r="B33" s="618" t="s">
        <v>322</v>
      </c>
      <c r="C33" s="619"/>
      <c r="D33" s="619"/>
      <c r="E33" s="619"/>
      <c r="F33" s="619"/>
      <c r="G33" s="619"/>
      <c r="H33" s="619"/>
      <c r="I33" s="619"/>
      <c r="J33" s="619"/>
      <c r="K33" s="619"/>
      <c r="L33" s="619"/>
      <c r="M33" s="619"/>
      <c r="N33" s="619"/>
      <c r="O33" s="619"/>
      <c r="P33" s="619"/>
      <c r="Q33" s="620"/>
      <c r="R33" s="621">
        <v>48830</v>
      </c>
      <c r="S33" s="622"/>
      <c r="T33" s="622"/>
      <c r="U33" s="622"/>
      <c r="V33" s="622"/>
      <c r="W33" s="622"/>
      <c r="X33" s="622"/>
      <c r="Y33" s="623"/>
      <c r="Z33" s="659">
        <v>1.1000000000000001</v>
      </c>
      <c r="AA33" s="659"/>
      <c r="AB33" s="659"/>
      <c r="AC33" s="659"/>
      <c r="AD33" s="660">
        <v>15998</v>
      </c>
      <c r="AE33" s="660"/>
      <c r="AF33" s="660"/>
      <c r="AG33" s="660"/>
      <c r="AH33" s="660"/>
      <c r="AI33" s="660"/>
      <c r="AJ33" s="660"/>
      <c r="AK33" s="660"/>
      <c r="AL33" s="624">
        <v>0.8</v>
      </c>
      <c r="AM33" s="625"/>
      <c r="AN33" s="625"/>
      <c r="AO33" s="661"/>
      <c r="AP33" s="664"/>
      <c r="AQ33" s="665"/>
      <c r="AR33" s="665"/>
      <c r="AS33" s="665"/>
      <c r="AT33" s="695"/>
      <c r="AU33" s="219"/>
      <c r="AV33" s="219"/>
      <c r="AW33" s="219"/>
      <c r="AX33" s="602" t="s">
        <v>323</v>
      </c>
      <c r="AY33" s="603"/>
      <c r="AZ33" s="603"/>
      <c r="BA33" s="603"/>
      <c r="BB33" s="603"/>
      <c r="BC33" s="603"/>
      <c r="BD33" s="603"/>
      <c r="BE33" s="603"/>
      <c r="BF33" s="604"/>
      <c r="BG33" s="682">
        <v>98.3</v>
      </c>
      <c r="BH33" s="606"/>
      <c r="BI33" s="606"/>
      <c r="BJ33" s="606"/>
      <c r="BK33" s="606"/>
      <c r="BL33" s="606"/>
      <c r="BM33" s="652">
        <v>83</v>
      </c>
      <c r="BN33" s="606"/>
      <c r="BO33" s="606"/>
      <c r="BP33" s="606"/>
      <c r="BQ33" s="669"/>
      <c r="BR33" s="682">
        <v>98.1</v>
      </c>
      <c r="BS33" s="606"/>
      <c r="BT33" s="606"/>
      <c r="BU33" s="606"/>
      <c r="BV33" s="606"/>
      <c r="BW33" s="606"/>
      <c r="BX33" s="652">
        <v>82.7</v>
      </c>
      <c r="BY33" s="606"/>
      <c r="BZ33" s="606"/>
      <c r="CA33" s="606"/>
      <c r="CB33" s="669"/>
      <c r="CD33" s="618" t="s">
        <v>324</v>
      </c>
      <c r="CE33" s="619"/>
      <c r="CF33" s="619"/>
      <c r="CG33" s="619"/>
      <c r="CH33" s="619"/>
      <c r="CI33" s="619"/>
      <c r="CJ33" s="619"/>
      <c r="CK33" s="619"/>
      <c r="CL33" s="619"/>
      <c r="CM33" s="619"/>
      <c r="CN33" s="619"/>
      <c r="CO33" s="619"/>
      <c r="CP33" s="619"/>
      <c r="CQ33" s="620"/>
      <c r="CR33" s="621">
        <v>2173749</v>
      </c>
      <c r="CS33" s="634"/>
      <c r="CT33" s="634"/>
      <c r="CU33" s="634"/>
      <c r="CV33" s="634"/>
      <c r="CW33" s="634"/>
      <c r="CX33" s="634"/>
      <c r="CY33" s="635"/>
      <c r="CZ33" s="624">
        <v>53</v>
      </c>
      <c r="DA33" s="636"/>
      <c r="DB33" s="636"/>
      <c r="DC33" s="637"/>
      <c r="DD33" s="627">
        <v>1132881</v>
      </c>
      <c r="DE33" s="634"/>
      <c r="DF33" s="634"/>
      <c r="DG33" s="634"/>
      <c r="DH33" s="634"/>
      <c r="DI33" s="634"/>
      <c r="DJ33" s="634"/>
      <c r="DK33" s="635"/>
      <c r="DL33" s="627">
        <v>557815</v>
      </c>
      <c r="DM33" s="634"/>
      <c r="DN33" s="634"/>
      <c r="DO33" s="634"/>
      <c r="DP33" s="634"/>
      <c r="DQ33" s="634"/>
      <c r="DR33" s="634"/>
      <c r="DS33" s="634"/>
      <c r="DT33" s="634"/>
      <c r="DU33" s="634"/>
      <c r="DV33" s="635"/>
      <c r="DW33" s="624">
        <v>27</v>
      </c>
      <c r="DX33" s="636"/>
      <c r="DY33" s="636"/>
      <c r="DZ33" s="636"/>
      <c r="EA33" s="636"/>
      <c r="EB33" s="636"/>
      <c r="EC33" s="648"/>
    </row>
    <row r="34" spans="2:133" ht="11.25" customHeight="1" x14ac:dyDescent="0.2">
      <c r="B34" s="618" t="s">
        <v>325</v>
      </c>
      <c r="C34" s="619"/>
      <c r="D34" s="619"/>
      <c r="E34" s="619"/>
      <c r="F34" s="619"/>
      <c r="G34" s="619"/>
      <c r="H34" s="619"/>
      <c r="I34" s="619"/>
      <c r="J34" s="619"/>
      <c r="K34" s="619"/>
      <c r="L34" s="619"/>
      <c r="M34" s="619"/>
      <c r="N34" s="619"/>
      <c r="O34" s="619"/>
      <c r="P34" s="619"/>
      <c r="Q34" s="620"/>
      <c r="R34" s="621">
        <v>2387</v>
      </c>
      <c r="S34" s="622"/>
      <c r="T34" s="622"/>
      <c r="U34" s="622"/>
      <c r="V34" s="622"/>
      <c r="W34" s="622"/>
      <c r="X34" s="622"/>
      <c r="Y34" s="623"/>
      <c r="Z34" s="659">
        <v>0.1</v>
      </c>
      <c r="AA34" s="659"/>
      <c r="AB34" s="659"/>
      <c r="AC34" s="659"/>
      <c r="AD34" s="660" t="s">
        <v>236</v>
      </c>
      <c r="AE34" s="660"/>
      <c r="AF34" s="660"/>
      <c r="AG34" s="660"/>
      <c r="AH34" s="660"/>
      <c r="AI34" s="660"/>
      <c r="AJ34" s="660"/>
      <c r="AK34" s="660"/>
      <c r="AL34" s="624" t="s">
        <v>146</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1091652</v>
      </c>
      <c r="CS34" s="622"/>
      <c r="CT34" s="622"/>
      <c r="CU34" s="622"/>
      <c r="CV34" s="622"/>
      <c r="CW34" s="622"/>
      <c r="CX34" s="622"/>
      <c r="CY34" s="623"/>
      <c r="CZ34" s="624">
        <v>26.6</v>
      </c>
      <c r="DA34" s="636"/>
      <c r="DB34" s="636"/>
      <c r="DC34" s="637"/>
      <c r="DD34" s="627">
        <v>323672</v>
      </c>
      <c r="DE34" s="622"/>
      <c r="DF34" s="622"/>
      <c r="DG34" s="622"/>
      <c r="DH34" s="622"/>
      <c r="DI34" s="622"/>
      <c r="DJ34" s="622"/>
      <c r="DK34" s="623"/>
      <c r="DL34" s="627">
        <v>216949</v>
      </c>
      <c r="DM34" s="622"/>
      <c r="DN34" s="622"/>
      <c r="DO34" s="622"/>
      <c r="DP34" s="622"/>
      <c r="DQ34" s="622"/>
      <c r="DR34" s="622"/>
      <c r="DS34" s="622"/>
      <c r="DT34" s="622"/>
      <c r="DU34" s="622"/>
      <c r="DV34" s="623"/>
      <c r="DW34" s="624">
        <v>10.5</v>
      </c>
      <c r="DX34" s="636"/>
      <c r="DY34" s="636"/>
      <c r="DZ34" s="636"/>
      <c r="EA34" s="636"/>
      <c r="EB34" s="636"/>
      <c r="EC34" s="648"/>
    </row>
    <row r="35" spans="2:133" ht="11.25" customHeight="1" x14ac:dyDescent="0.2">
      <c r="B35" s="618" t="s">
        <v>327</v>
      </c>
      <c r="C35" s="619"/>
      <c r="D35" s="619"/>
      <c r="E35" s="619"/>
      <c r="F35" s="619"/>
      <c r="G35" s="619"/>
      <c r="H35" s="619"/>
      <c r="I35" s="619"/>
      <c r="J35" s="619"/>
      <c r="K35" s="619"/>
      <c r="L35" s="619"/>
      <c r="M35" s="619"/>
      <c r="N35" s="619"/>
      <c r="O35" s="619"/>
      <c r="P35" s="619"/>
      <c r="Q35" s="620"/>
      <c r="R35" s="621">
        <v>840</v>
      </c>
      <c r="S35" s="622"/>
      <c r="T35" s="622"/>
      <c r="U35" s="622"/>
      <c r="V35" s="622"/>
      <c r="W35" s="622"/>
      <c r="X35" s="622"/>
      <c r="Y35" s="623"/>
      <c r="Z35" s="659">
        <v>0</v>
      </c>
      <c r="AA35" s="659"/>
      <c r="AB35" s="659"/>
      <c r="AC35" s="659"/>
      <c r="AD35" s="660" t="s">
        <v>236</v>
      </c>
      <c r="AE35" s="660"/>
      <c r="AF35" s="660"/>
      <c r="AG35" s="660"/>
      <c r="AH35" s="660"/>
      <c r="AI35" s="660"/>
      <c r="AJ35" s="660"/>
      <c r="AK35" s="660"/>
      <c r="AL35" s="624" t="s">
        <v>236</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104277</v>
      </c>
      <c r="CS35" s="634"/>
      <c r="CT35" s="634"/>
      <c r="CU35" s="634"/>
      <c r="CV35" s="634"/>
      <c r="CW35" s="634"/>
      <c r="CX35" s="634"/>
      <c r="CY35" s="635"/>
      <c r="CZ35" s="624">
        <v>2.5</v>
      </c>
      <c r="DA35" s="636"/>
      <c r="DB35" s="636"/>
      <c r="DC35" s="637"/>
      <c r="DD35" s="627">
        <v>25406</v>
      </c>
      <c r="DE35" s="634"/>
      <c r="DF35" s="634"/>
      <c r="DG35" s="634"/>
      <c r="DH35" s="634"/>
      <c r="DI35" s="634"/>
      <c r="DJ35" s="634"/>
      <c r="DK35" s="635"/>
      <c r="DL35" s="627">
        <v>25406</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2">
      <c r="B36" s="618" t="s">
        <v>331</v>
      </c>
      <c r="C36" s="619"/>
      <c r="D36" s="619"/>
      <c r="E36" s="619"/>
      <c r="F36" s="619"/>
      <c r="G36" s="619"/>
      <c r="H36" s="619"/>
      <c r="I36" s="619"/>
      <c r="J36" s="619"/>
      <c r="K36" s="619"/>
      <c r="L36" s="619"/>
      <c r="M36" s="619"/>
      <c r="N36" s="619"/>
      <c r="O36" s="619"/>
      <c r="P36" s="619"/>
      <c r="Q36" s="620"/>
      <c r="R36" s="621">
        <v>323012</v>
      </c>
      <c r="S36" s="622"/>
      <c r="T36" s="622"/>
      <c r="U36" s="622"/>
      <c r="V36" s="622"/>
      <c r="W36" s="622"/>
      <c r="X36" s="622"/>
      <c r="Y36" s="623"/>
      <c r="Z36" s="659">
        <v>7.4</v>
      </c>
      <c r="AA36" s="659"/>
      <c r="AB36" s="659"/>
      <c r="AC36" s="659"/>
      <c r="AD36" s="660" t="s">
        <v>236</v>
      </c>
      <c r="AE36" s="660"/>
      <c r="AF36" s="660"/>
      <c r="AG36" s="660"/>
      <c r="AH36" s="660"/>
      <c r="AI36" s="660"/>
      <c r="AJ36" s="660"/>
      <c r="AK36" s="660"/>
      <c r="AL36" s="624" t="s">
        <v>236</v>
      </c>
      <c r="AM36" s="625"/>
      <c r="AN36" s="625"/>
      <c r="AO36" s="661"/>
      <c r="AP36" s="222"/>
      <c r="AQ36" s="670" t="s">
        <v>332</v>
      </c>
      <c r="AR36" s="671"/>
      <c r="AS36" s="671"/>
      <c r="AT36" s="671"/>
      <c r="AU36" s="671"/>
      <c r="AV36" s="671"/>
      <c r="AW36" s="671"/>
      <c r="AX36" s="671"/>
      <c r="AY36" s="672"/>
      <c r="AZ36" s="676">
        <v>374148</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10248</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280451</v>
      </c>
      <c r="CS36" s="622"/>
      <c r="CT36" s="622"/>
      <c r="CU36" s="622"/>
      <c r="CV36" s="622"/>
      <c r="CW36" s="622"/>
      <c r="CX36" s="622"/>
      <c r="CY36" s="623"/>
      <c r="CZ36" s="624">
        <v>6.8</v>
      </c>
      <c r="DA36" s="636"/>
      <c r="DB36" s="636"/>
      <c r="DC36" s="637"/>
      <c r="DD36" s="627">
        <v>149722</v>
      </c>
      <c r="DE36" s="622"/>
      <c r="DF36" s="622"/>
      <c r="DG36" s="622"/>
      <c r="DH36" s="622"/>
      <c r="DI36" s="622"/>
      <c r="DJ36" s="622"/>
      <c r="DK36" s="623"/>
      <c r="DL36" s="627">
        <v>90284</v>
      </c>
      <c r="DM36" s="622"/>
      <c r="DN36" s="622"/>
      <c r="DO36" s="622"/>
      <c r="DP36" s="622"/>
      <c r="DQ36" s="622"/>
      <c r="DR36" s="622"/>
      <c r="DS36" s="622"/>
      <c r="DT36" s="622"/>
      <c r="DU36" s="622"/>
      <c r="DV36" s="623"/>
      <c r="DW36" s="624">
        <v>4.4000000000000004</v>
      </c>
      <c r="DX36" s="636"/>
      <c r="DY36" s="636"/>
      <c r="DZ36" s="636"/>
      <c r="EA36" s="636"/>
      <c r="EB36" s="636"/>
      <c r="EC36" s="648"/>
    </row>
    <row r="37" spans="2:133" ht="11.25" customHeight="1" x14ac:dyDescent="0.2">
      <c r="B37" s="618" t="s">
        <v>335</v>
      </c>
      <c r="C37" s="619"/>
      <c r="D37" s="619"/>
      <c r="E37" s="619"/>
      <c r="F37" s="619"/>
      <c r="G37" s="619"/>
      <c r="H37" s="619"/>
      <c r="I37" s="619"/>
      <c r="J37" s="619"/>
      <c r="K37" s="619"/>
      <c r="L37" s="619"/>
      <c r="M37" s="619"/>
      <c r="N37" s="619"/>
      <c r="O37" s="619"/>
      <c r="P37" s="619"/>
      <c r="Q37" s="620"/>
      <c r="R37" s="621">
        <v>80135</v>
      </c>
      <c r="S37" s="622"/>
      <c r="T37" s="622"/>
      <c r="U37" s="622"/>
      <c r="V37" s="622"/>
      <c r="W37" s="622"/>
      <c r="X37" s="622"/>
      <c r="Y37" s="623"/>
      <c r="Z37" s="659">
        <v>1.8</v>
      </c>
      <c r="AA37" s="659"/>
      <c r="AB37" s="659"/>
      <c r="AC37" s="659"/>
      <c r="AD37" s="660">
        <v>27426</v>
      </c>
      <c r="AE37" s="660"/>
      <c r="AF37" s="660"/>
      <c r="AG37" s="660"/>
      <c r="AH37" s="660"/>
      <c r="AI37" s="660"/>
      <c r="AJ37" s="660"/>
      <c r="AK37" s="660"/>
      <c r="AL37" s="624">
        <v>1.3</v>
      </c>
      <c r="AM37" s="625"/>
      <c r="AN37" s="625"/>
      <c r="AO37" s="661"/>
      <c r="AQ37" s="654" t="s">
        <v>336</v>
      </c>
      <c r="AR37" s="655"/>
      <c r="AS37" s="655"/>
      <c r="AT37" s="655"/>
      <c r="AU37" s="655"/>
      <c r="AV37" s="655"/>
      <c r="AW37" s="655"/>
      <c r="AX37" s="655"/>
      <c r="AY37" s="656"/>
      <c r="AZ37" s="621">
        <v>111732</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-14274</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36519</v>
      </c>
      <c r="CS37" s="634"/>
      <c r="CT37" s="634"/>
      <c r="CU37" s="634"/>
      <c r="CV37" s="634"/>
      <c r="CW37" s="634"/>
      <c r="CX37" s="634"/>
      <c r="CY37" s="635"/>
      <c r="CZ37" s="624">
        <v>0.9</v>
      </c>
      <c r="DA37" s="636"/>
      <c r="DB37" s="636"/>
      <c r="DC37" s="637"/>
      <c r="DD37" s="627">
        <v>36519</v>
      </c>
      <c r="DE37" s="634"/>
      <c r="DF37" s="634"/>
      <c r="DG37" s="634"/>
      <c r="DH37" s="634"/>
      <c r="DI37" s="634"/>
      <c r="DJ37" s="634"/>
      <c r="DK37" s="635"/>
      <c r="DL37" s="627">
        <v>35220</v>
      </c>
      <c r="DM37" s="634"/>
      <c r="DN37" s="634"/>
      <c r="DO37" s="634"/>
      <c r="DP37" s="634"/>
      <c r="DQ37" s="634"/>
      <c r="DR37" s="634"/>
      <c r="DS37" s="634"/>
      <c r="DT37" s="634"/>
      <c r="DU37" s="634"/>
      <c r="DV37" s="635"/>
      <c r="DW37" s="624">
        <v>1.7</v>
      </c>
      <c r="DX37" s="636"/>
      <c r="DY37" s="636"/>
      <c r="DZ37" s="636"/>
      <c r="EA37" s="636"/>
      <c r="EB37" s="636"/>
      <c r="EC37" s="648"/>
    </row>
    <row r="38" spans="2:133" ht="11.25" customHeight="1" x14ac:dyDescent="0.2">
      <c r="B38" s="618" t="s">
        <v>339</v>
      </c>
      <c r="C38" s="619"/>
      <c r="D38" s="619"/>
      <c r="E38" s="619"/>
      <c r="F38" s="619"/>
      <c r="G38" s="619"/>
      <c r="H38" s="619"/>
      <c r="I38" s="619"/>
      <c r="J38" s="619"/>
      <c r="K38" s="619"/>
      <c r="L38" s="619"/>
      <c r="M38" s="619"/>
      <c r="N38" s="619"/>
      <c r="O38" s="619"/>
      <c r="P38" s="619"/>
      <c r="Q38" s="620"/>
      <c r="R38" s="621">
        <v>77714</v>
      </c>
      <c r="S38" s="622"/>
      <c r="T38" s="622"/>
      <c r="U38" s="622"/>
      <c r="V38" s="622"/>
      <c r="W38" s="622"/>
      <c r="X38" s="622"/>
      <c r="Y38" s="623"/>
      <c r="Z38" s="659">
        <v>1.8</v>
      </c>
      <c r="AA38" s="659"/>
      <c r="AB38" s="659"/>
      <c r="AC38" s="659"/>
      <c r="AD38" s="660" t="s">
        <v>146</v>
      </c>
      <c r="AE38" s="660"/>
      <c r="AF38" s="660"/>
      <c r="AG38" s="660"/>
      <c r="AH38" s="660"/>
      <c r="AI38" s="660"/>
      <c r="AJ38" s="660"/>
      <c r="AK38" s="660"/>
      <c r="AL38" s="624" t="s">
        <v>146</v>
      </c>
      <c r="AM38" s="625"/>
      <c r="AN38" s="625"/>
      <c r="AO38" s="661"/>
      <c r="AQ38" s="654" t="s">
        <v>340</v>
      </c>
      <c r="AR38" s="655"/>
      <c r="AS38" s="655"/>
      <c r="AT38" s="655"/>
      <c r="AU38" s="655"/>
      <c r="AV38" s="655"/>
      <c r="AW38" s="655"/>
      <c r="AX38" s="655"/>
      <c r="AY38" s="656"/>
      <c r="AZ38" s="621">
        <v>28874</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478</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374148</v>
      </c>
      <c r="CS38" s="622"/>
      <c r="CT38" s="622"/>
      <c r="CU38" s="622"/>
      <c r="CV38" s="622"/>
      <c r="CW38" s="622"/>
      <c r="CX38" s="622"/>
      <c r="CY38" s="623"/>
      <c r="CZ38" s="624">
        <v>9.1</v>
      </c>
      <c r="DA38" s="636"/>
      <c r="DB38" s="636"/>
      <c r="DC38" s="637"/>
      <c r="DD38" s="627">
        <v>318105</v>
      </c>
      <c r="DE38" s="622"/>
      <c r="DF38" s="622"/>
      <c r="DG38" s="622"/>
      <c r="DH38" s="622"/>
      <c r="DI38" s="622"/>
      <c r="DJ38" s="622"/>
      <c r="DK38" s="623"/>
      <c r="DL38" s="627">
        <v>210676</v>
      </c>
      <c r="DM38" s="622"/>
      <c r="DN38" s="622"/>
      <c r="DO38" s="622"/>
      <c r="DP38" s="622"/>
      <c r="DQ38" s="622"/>
      <c r="DR38" s="622"/>
      <c r="DS38" s="622"/>
      <c r="DT38" s="622"/>
      <c r="DU38" s="622"/>
      <c r="DV38" s="623"/>
      <c r="DW38" s="624">
        <v>10.199999999999999</v>
      </c>
      <c r="DX38" s="636"/>
      <c r="DY38" s="636"/>
      <c r="DZ38" s="636"/>
      <c r="EA38" s="636"/>
      <c r="EB38" s="636"/>
      <c r="EC38" s="648"/>
    </row>
    <row r="39" spans="2:133" ht="11.25" customHeight="1" x14ac:dyDescent="0.2">
      <c r="B39" s="618" t="s">
        <v>343</v>
      </c>
      <c r="C39" s="619"/>
      <c r="D39" s="619"/>
      <c r="E39" s="619"/>
      <c r="F39" s="619"/>
      <c r="G39" s="619"/>
      <c r="H39" s="619"/>
      <c r="I39" s="619"/>
      <c r="J39" s="619"/>
      <c r="K39" s="619"/>
      <c r="L39" s="619"/>
      <c r="M39" s="619"/>
      <c r="N39" s="619"/>
      <c r="O39" s="619"/>
      <c r="P39" s="619"/>
      <c r="Q39" s="620"/>
      <c r="R39" s="621" t="s">
        <v>146</v>
      </c>
      <c r="S39" s="622"/>
      <c r="T39" s="622"/>
      <c r="U39" s="622"/>
      <c r="V39" s="622"/>
      <c r="W39" s="622"/>
      <c r="X39" s="622"/>
      <c r="Y39" s="623"/>
      <c r="Z39" s="659" t="s">
        <v>236</v>
      </c>
      <c r="AA39" s="659"/>
      <c r="AB39" s="659"/>
      <c r="AC39" s="659"/>
      <c r="AD39" s="660" t="s">
        <v>236</v>
      </c>
      <c r="AE39" s="660"/>
      <c r="AF39" s="660"/>
      <c r="AG39" s="660"/>
      <c r="AH39" s="660"/>
      <c r="AI39" s="660"/>
      <c r="AJ39" s="660"/>
      <c r="AK39" s="660"/>
      <c r="AL39" s="624" t="s">
        <v>236</v>
      </c>
      <c r="AM39" s="625"/>
      <c r="AN39" s="625"/>
      <c r="AO39" s="661"/>
      <c r="AQ39" s="654" t="s">
        <v>344</v>
      </c>
      <c r="AR39" s="655"/>
      <c r="AS39" s="655"/>
      <c r="AT39" s="655"/>
      <c r="AU39" s="655"/>
      <c r="AV39" s="655"/>
      <c r="AW39" s="655"/>
      <c r="AX39" s="655"/>
      <c r="AY39" s="656"/>
      <c r="AZ39" s="621" t="s">
        <v>146</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727</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308721</v>
      </c>
      <c r="CS39" s="634"/>
      <c r="CT39" s="634"/>
      <c r="CU39" s="634"/>
      <c r="CV39" s="634"/>
      <c r="CW39" s="634"/>
      <c r="CX39" s="634"/>
      <c r="CY39" s="635"/>
      <c r="CZ39" s="624">
        <v>7.5</v>
      </c>
      <c r="DA39" s="636"/>
      <c r="DB39" s="636"/>
      <c r="DC39" s="637"/>
      <c r="DD39" s="627">
        <v>301476</v>
      </c>
      <c r="DE39" s="634"/>
      <c r="DF39" s="634"/>
      <c r="DG39" s="634"/>
      <c r="DH39" s="634"/>
      <c r="DI39" s="634"/>
      <c r="DJ39" s="634"/>
      <c r="DK39" s="635"/>
      <c r="DL39" s="627" t="s">
        <v>146</v>
      </c>
      <c r="DM39" s="634"/>
      <c r="DN39" s="634"/>
      <c r="DO39" s="634"/>
      <c r="DP39" s="634"/>
      <c r="DQ39" s="634"/>
      <c r="DR39" s="634"/>
      <c r="DS39" s="634"/>
      <c r="DT39" s="634"/>
      <c r="DU39" s="634"/>
      <c r="DV39" s="635"/>
      <c r="DW39" s="624" t="s">
        <v>146</v>
      </c>
      <c r="DX39" s="636"/>
      <c r="DY39" s="636"/>
      <c r="DZ39" s="636"/>
      <c r="EA39" s="636"/>
      <c r="EB39" s="636"/>
      <c r="EC39" s="648"/>
    </row>
    <row r="40" spans="2:133" ht="11.25" customHeight="1" x14ac:dyDescent="0.2">
      <c r="B40" s="618" t="s">
        <v>347</v>
      </c>
      <c r="C40" s="619"/>
      <c r="D40" s="619"/>
      <c r="E40" s="619"/>
      <c r="F40" s="619"/>
      <c r="G40" s="619"/>
      <c r="H40" s="619"/>
      <c r="I40" s="619"/>
      <c r="J40" s="619"/>
      <c r="K40" s="619"/>
      <c r="L40" s="619"/>
      <c r="M40" s="619"/>
      <c r="N40" s="619"/>
      <c r="O40" s="619"/>
      <c r="P40" s="619"/>
      <c r="Q40" s="620"/>
      <c r="R40" s="621">
        <v>17714</v>
      </c>
      <c r="S40" s="622"/>
      <c r="T40" s="622"/>
      <c r="U40" s="622"/>
      <c r="V40" s="622"/>
      <c r="W40" s="622"/>
      <c r="X40" s="622"/>
      <c r="Y40" s="623"/>
      <c r="Z40" s="659">
        <v>0.4</v>
      </c>
      <c r="AA40" s="659"/>
      <c r="AB40" s="659"/>
      <c r="AC40" s="659"/>
      <c r="AD40" s="660" t="s">
        <v>236</v>
      </c>
      <c r="AE40" s="660"/>
      <c r="AF40" s="660"/>
      <c r="AG40" s="660"/>
      <c r="AH40" s="660"/>
      <c r="AI40" s="660"/>
      <c r="AJ40" s="660"/>
      <c r="AK40" s="660"/>
      <c r="AL40" s="624" t="s">
        <v>146</v>
      </c>
      <c r="AM40" s="625"/>
      <c r="AN40" s="625"/>
      <c r="AO40" s="661"/>
      <c r="AQ40" s="654" t="s">
        <v>348</v>
      </c>
      <c r="AR40" s="655"/>
      <c r="AS40" s="655"/>
      <c r="AT40" s="655"/>
      <c r="AU40" s="655"/>
      <c r="AV40" s="655"/>
      <c r="AW40" s="655"/>
      <c r="AX40" s="655"/>
      <c r="AY40" s="656"/>
      <c r="AZ40" s="621" t="s">
        <v>236</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85</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14500</v>
      </c>
      <c r="CS40" s="622"/>
      <c r="CT40" s="622"/>
      <c r="CU40" s="622"/>
      <c r="CV40" s="622"/>
      <c r="CW40" s="622"/>
      <c r="CX40" s="622"/>
      <c r="CY40" s="623"/>
      <c r="CZ40" s="624">
        <v>0.4</v>
      </c>
      <c r="DA40" s="636"/>
      <c r="DB40" s="636"/>
      <c r="DC40" s="637"/>
      <c r="DD40" s="627">
        <v>14500</v>
      </c>
      <c r="DE40" s="622"/>
      <c r="DF40" s="622"/>
      <c r="DG40" s="622"/>
      <c r="DH40" s="622"/>
      <c r="DI40" s="622"/>
      <c r="DJ40" s="622"/>
      <c r="DK40" s="623"/>
      <c r="DL40" s="627">
        <v>14500</v>
      </c>
      <c r="DM40" s="622"/>
      <c r="DN40" s="622"/>
      <c r="DO40" s="622"/>
      <c r="DP40" s="622"/>
      <c r="DQ40" s="622"/>
      <c r="DR40" s="622"/>
      <c r="DS40" s="622"/>
      <c r="DT40" s="622"/>
      <c r="DU40" s="622"/>
      <c r="DV40" s="623"/>
      <c r="DW40" s="624">
        <v>0.7</v>
      </c>
      <c r="DX40" s="636"/>
      <c r="DY40" s="636"/>
      <c r="DZ40" s="636"/>
      <c r="EA40" s="636"/>
      <c r="EB40" s="636"/>
      <c r="EC40" s="648"/>
    </row>
    <row r="41" spans="2:133" ht="11.25" customHeight="1" x14ac:dyDescent="0.2">
      <c r="B41" s="602" t="s">
        <v>352</v>
      </c>
      <c r="C41" s="603"/>
      <c r="D41" s="603"/>
      <c r="E41" s="603"/>
      <c r="F41" s="603"/>
      <c r="G41" s="603"/>
      <c r="H41" s="603"/>
      <c r="I41" s="603"/>
      <c r="J41" s="603"/>
      <c r="K41" s="603"/>
      <c r="L41" s="603"/>
      <c r="M41" s="603"/>
      <c r="N41" s="603"/>
      <c r="O41" s="603"/>
      <c r="P41" s="603"/>
      <c r="Q41" s="604"/>
      <c r="R41" s="605">
        <v>4389251</v>
      </c>
      <c r="S41" s="646"/>
      <c r="T41" s="646"/>
      <c r="U41" s="646"/>
      <c r="V41" s="646"/>
      <c r="W41" s="646"/>
      <c r="X41" s="646"/>
      <c r="Y41" s="649"/>
      <c r="Z41" s="650">
        <v>100</v>
      </c>
      <c r="AA41" s="650"/>
      <c r="AB41" s="650"/>
      <c r="AC41" s="650"/>
      <c r="AD41" s="651">
        <v>2050624</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105202</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236</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146</v>
      </c>
      <c r="CS41" s="634"/>
      <c r="CT41" s="634"/>
      <c r="CU41" s="634"/>
      <c r="CV41" s="634"/>
      <c r="CW41" s="634"/>
      <c r="CX41" s="634"/>
      <c r="CY41" s="635"/>
      <c r="CZ41" s="624" t="s">
        <v>236</v>
      </c>
      <c r="DA41" s="636"/>
      <c r="DB41" s="636"/>
      <c r="DC41" s="637"/>
      <c r="DD41" s="627" t="s">
        <v>146</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356</v>
      </c>
      <c r="AR42" s="667"/>
      <c r="AS42" s="667"/>
      <c r="AT42" s="667"/>
      <c r="AU42" s="667"/>
      <c r="AV42" s="667"/>
      <c r="AW42" s="667"/>
      <c r="AX42" s="667"/>
      <c r="AY42" s="668"/>
      <c r="AZ42" s="605">
        <v>128340</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376</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630689</v>
      </c>
      <c r="CS42" s="634"/>
      <c r="CT42" s="634"/>
      <c r="CU42" s="634"/>
      <c r="CV42" s="634"/>
      <c r="CW42" s="634"/>
      <c r="CX42" s="634"/>
      <c r="CY42" s="635"/>
      <c r="CZ42" s="624">
        <v>15.4</v>
      </c>
      <c r="DA42" s="636"/>
      <c r="DB42" s="636"/>
      <c r="DC42" s="637"/>
      <c r="DD42" s="627">
        <v>257655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359</v>
      </c>
      <c r="CD43" s="618" t="s">
        <v>360</v>
      </c>
      <c r="CE43" s="619"/>
      <c r="CF43" s="619"/>
      <c r="CG43" s="619"/>
      <c r="CH43" s="619"/>
      <c r="CI43" s="619"/>
      <c r="CJ43" s="619"/>
      <c r="CK43" s="619"/>
      <c r="CL43" s="619"/>
      <c r="CM43" s="619"/>
      <c r="CN43" s="619"/>
      <c r="CO43" s="619"/>
      <c r="CP43" s="619"/>
      <c r="CQ43" s="620"/>
      <c r="CR43" s="621">
        <v>19950</v>
      </c>
      <c r="CS43" s="634"/>
      <c r="CT43" s="634"/>
      <c r="CU43" s="634"/>
      <c r="CV43" s="634"/>
      <c r="CW43" s="634"/>
      <c r="CX43" s="634"/>
      <c r="CY43" s="635"/>
      <c r="CZ43" s="624">
        <v>0.5</v>
      </c>
      <c r="DA43" s="636"/>
      <c r="DB43" s="636"/>
      <c r="DC43" s="637"/>
      <c r="DD43" s="627">
        <v>19320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362</v>
      </c>
      <c r="CG44" s="619"/>
      <c r="CH44" s="619"/>
      <c r="CI44" s="619"/>
      <c r="CJ44" s="619"/>
      <c r="CK44" s="619"/>
      <c r="CL44" s="619"/>
      <c r="CM44" s="619"/>
      <c r="CN44" s="619"/>
      <c r="CO44" s="619"/>
      <c r="CP44" s="619"/>
      <c r="CQ44" s="620"/>
      <c r="CR44" s="621">
        <v>627897</v>
      </c>
      <c r="CS44" s="622"/>
      <c r="CT44" s="622"/>
      <c r="CU44" s="622"/>
      <c r="CV44" s="622"/>
      <c r="CW44" s="622"/>
      <c r="CX44" s="622"/>
      <c r="CY44" s="623"/>
      <c r="CZ44" s="624">
        <v>15.3</v>
      </c>
      <c r="DA44" s="625"/>
      <c r="DB44" s="625"/>
      <c r="DC44" s="626"/>
      <c r="DD44" s="627">
        <v>254863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24618</v>
      </c>
      <c r="CS45" s="634"/>
      <c r="CT45" s="634"/>
      <c r="CU45" s="634"/>
      <c r="CV45" s="634"/>
      <c r="CW45" s="634"/>
      <c r="CX45" s="634"/>
      <c r="CY45" s="635"/>
      <c r="CZ45" s="624">
        <v>0.6</v>
      </c>
      <c r="DA45" s="636"/>
      <c r="DB45" s="636"/>
      <c r="DC45" s="637"/>
      <c r="DD45" s="627">
        <v>643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365</v>
      </c>
      <c r="CG46" s="619"/>
      <c r="CH46" s="619"/>
      <c r="CI46" s="619"/>
      <c r="CJ46" s="619"/>
      <c r="CK46" s="619"/>
      <c r="CL46" s="619"/>
      <c r="CM46" s="619"/>
      <c r="CN46" s="619"/>
      <c r="CO46" s="619"/>
      <c r="CP46" s="619"/>
      <c r="CQ46" s="620"/>
      <c r="CR46" s="621">
        <v>603279</v>
      </c>
      <c r="CS46" s="622"/>
      <c r="CT46" s="622"/>
      <c r="CU46" s="622"/>
      <c r="CV46" s="622"/>
      <c r="CW46" s="622"/>
      <c r="CX46" s="622"/>
      <c r="CY46" s="623"/>
      <c r="CZ46" s="624">
        <v>14.7</v>
      </c>
      <c r="DA46" s="625"/>
      <c r="DB46" s="625"/>
      <c r="DC46" s="626"/>
      <c r="DD46" s="627">
        <v>254220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366</v>
      </c>
      <c r="CG47" s="619"/>
      <c r="CH47" s="619"/>
      <c r="CI47" s="619"/>
      <c r="CJ47" s="619"/>
      <c r="CK47" s="619"/>
      <c r="CL47" s="619"/>
      <c r="CM47" s="619"/>
      <c r="CN47" s="619"/>
      <c r="CO47" s="619"/>
      <c r="CP47" s="619"/>
      <c r="CQ47" s="620"/>
      <c r="CR47" s="621">
        <v>2792</v>
      </c>
      <c r="CS47" s="634"/>
      <c r="CT47" s="634"/>
      <c r="CU47" s="634"/>
      <c r="CV47" s="634"/>
      <c r="CW47" s="634"/>
      <c r="CX47" s="634"/>
      <c r="CY47" s="635"/>
      <c r="CZ47" s="624">
        <v>0.1</v>
      </c>
      <c r="DA47" s="636"/>
      <c r="DB47" s="636"/>
      <c r="DC47" s="637"/>
      <c r="DD47" s="627">
        <v>2792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367</v>
      </c>
      <c r="CG48" s="619"/>
      <c r="CH48" s="619"/>
      <c r="CI48" s="619"/>
      <c r="CJ48" s="619"/>
      <c r="CK48" s="619"/>
      <c r="CL48" s="619"/>
      <c r="CM48" s="619"/>
      <c r="CN48" s="619"/>
      <c r="CO48" s="619"/>
      <c r="CP48" s="619"/>
      <c r="CQ48" s="620"/>
      <c r="CR48" s="621" t="s">
        <v>146</v>
      </c>
      <c r="CS48" s="622"/>
      <c r="CT48" s="622"/>
      <c r="CU48" s="622"/>
      <c r="CV48" s="622"/>
      <c r="CW48" s="622"/>
      <c r="CX48" s="622"/>
      <c r="CY48" s="623"/>
      <c r="CZ48" s="624" t="s">
        <v>236</v>
      </c>
      <c r="DA48" s="625"/>
      <c r="DB48" s="625"/>
      <c r="DC48" s="626"/>
      <c r="DD48" s="627" t="s">
        <v>146</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368</v>
      </c>
      <c r="CE49" s="603"/>
      <c r="CF49" s="603"/>
      <c r="CG49" s="603"/>
      <c r="CH49" s="603"/>
      <c r="CI49" s="603"/>
      <c r="CJ49" s="603"/>
      <c r="CK49" s="603"/>
      <c r="CL49" s="603"/>
      <c r="CM49" s="603"/>
      <c r="CN49" s="603"/>
      <c r="CO49" s="603"/>
      <c r="CP49" s="603"/>
      <c r="CQ49" s="604"/>
      <c r="CR49" s="605">
        <v>4100254</v>
      </c>
      <c r="CS49" s="606"/>
      <c r="CT49" s="606"/>
      <c r="CU49" s="606"/>
      <c r="CV49" s="606"/>
      <c r="CW49" s="606"/>
      <c r="CX49" s="606"/>
      <c r="CY49" s="607"/>
      <c r="CZ49" s="608">
        <v>100</v>
      </c>
      <c r="DA49" s="609"/>
      <c r="DB49" s="609"/>
      <c r="DC49" s="610"/>
      <c r="DD49" s="611">
        <v>2474213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hFwpUZKFAIuEqcSrDLFhPq6wbN4qaPQw1tqng9bdt6zoE778AZ4rTpCajNqQ603M26es/QRJ7ijrsn8U9jcA==" saltValue="Y4WDxv3XsKXqwGtTvYkC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391</v>
      </c>
      <c r="C7" s="1048"/>
      <c r="D7" s="1048"/>
      <c r="E7" s="1048"/>
      <c r="F7" s="1048"/>
      <c r="G7" s="1048"/>
      <c r="H7" s="1048"/>
      <c r="I7" s="1048"/>
      <c r="J7" s="1048"/>
      <c r="K7" s="1048"/>
      <c r="L7" s="1048"/>
      <c r="M7" s="1048"/>
      <c r="N7" s="1048"/>
      <c r="O7" s="1048"/>
      <c r="P7" s="1049"/>
      <c r="Q7" s="1102">
        <v>4379</v>
      </c>
      <c r="R7" s="1103"/>
      <c r="S7" s="1103"/>
      <c r="T7" s="1103"/>
      <c r="U7" s="1103"/>
      <c r="V7" s="1103">
        <v>4090</v>
      </c>
      <c r="W7" s="1103"/>
      <c r="X7" s="1103"/>
      <c r="Y7" s="1103"/>
      <c r="Z7" s="1103"/>
      <c r="AA7" s="1103">
        <v>289</v>
      </c>
      <c r="AB7" s="1103"/>
      <c r="AC7" s="1103"/>
      <c r="AD7" s="1103"/>
      <c r="AE7" s="1104"/>
      <c r="AF7" s="1105">
        <v>280</v>
      </c>
      <c r="AG7" s="1106"/>
      <c r="AH7" s="1106"/>
      <c r="AI7" s="1106"/>
      <c r="AJ7" s="1107"/>
      <c r="AK7" s="1108">
        <v>1</v>
      </c>
      <c r="AL7" s="1109"/>
      <c r="AM7" s="1109"/>
      <c r="AN7" s="1109"/>
      <c r="AO7" s="1109"/>
      <c r="AP7" s="1109">
        <v>2444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2">
      <c r="A8" s="238">
        <v>2</v>
      </c>
      <c r="B8" s="1030" t="s">
        <v>392</v>
      </c>
      <c r="C8" s="1031"/>
      <c r="D8" s="1031"/>
      <c r="E8" s="1031"/>
      <c r="F8" s="1031"/>
      <c r="G8" s="1031"/>
      <c r="H8" s="1031"/>
      <c r="I8" s="1031"/>
      <c r="J8" s="1031"/>
      <c r="K8" s="1031"/>
      <c r="L8" s="1031"/>
      <c r="M8" s="1031"/>
      <c r="N8" s="1031"/>
      <c r="O8" s="1031"/>
      <c r="P8" s="1032"/>
      <c r="Q8" s="1038">
        <v>93</v>
      </c>
      <c r="R8" s="1039"/>
      <c r="S8" s="1039"/>
      <c r="T8" s="1039"/>
      <c r="U8" s="1039"/>
      <c r="V8" s="1039">
        <v>93</v>
      </c>
      <c r="W8" s="1039"/>
      <c r="X8" s="1039"/>
      <c r="Y8" s="1039"/>
      <c r="Z8" s="1039"/>
      <c r="AA8" s="1039" t="s">
        <v>584</v>
      </c>
      <c r="AB8" s="1039"/>
      <c r="AC8" s="1039"/>
      <c r="AD8" s="1039"/>
      <c r="AE8" s="1040"/>
      <c r="AF8" s="1035" t="s">
        <v>129</v>
      </c>
      <c r="AG8" s="1036"/>
      <c r="AH8" s="1036"/>
      <c r="AI8" s="1036"/>
      <c r="AJ8" s="1037"/>
      <c r="AK8" s="1080">
        <v>84</v>
      </c>
      <c r="AL8" s="1081"/>
      <c r="AM8" s="1081"/>
      <c r="AN8" s="1081"/>
      <c r="AO8" s="1081"/>
      <c r="AP8" s="1081" t="s">
        <v>584</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394</v>
      </c>
      <c r="C9" s="1031"/>
      <c r="D9" s="1031"/>
      <c r="E9" s="1031"/>
      <c r="F9" s="1031"/>
      <c r="G9" s="1031"/>
      <c r="H9" s="1031"/>
      <c r="I9" s="1031"/>
      <c r="J9" s="1031"/>
      <c r="K9" s="1031"/>
      <c r="L9" s="1031"/>
      <c r="M9" s="1031"/>
      <c r="N9" s="1031"/>
      <c r="O9" s="1031"/>
      <c r="P9" s="1032"/>
      <c r="Q9" s="1038">
        <v>18</v>
      </c>
      <c r="R9" s="1039"/>
      <c r="S9" s="1039"/>
      <c r="T9" s="1039"/>
      <c r="U9" s="1039"/>
      <c r="V9" s="1039">
        <v>18</v>
      </c>
      <c r="W9" s="1039"/>
      <c r="X9" s="1039"/>
      <c r="Y9" s="1039"/>
      <c r="Z9" s="1039"/>
      <c r="AA9" s="1039" t="s">
        <v>584</v>
      </c>
      <c r="AB9" s="1039"/>
      <c r="AC9" s="1039"/>
      <c r="AD9" s="1039"/>
      <c r="AE9" s="1040"/>
      <c r="AF9" s="1035" t="s">
        <v>129</v>
      </c>
      <c r="AG9" s="1036"/>
      <c r="AH9" s="1036"/>
      <c r="AI9" s="1036"/>
      <c r="AJ9" s="1037"/>
      <c r="AK9" s="1080">
        <v>4</v>
      </c>
      <c r="AL9" s="1081"/>
      <c r="AM9" s="1081"/>
      <c r="AN9" s="1081"/>
      <c r="AO9" s="1081"/>
      <c r="AP9" s="1081" t="s">
        <v>584</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t="s">
        <v>395</v>
      </c>
      <c r="C10" s="1031"/>
      <c r="D10" s="1031"/>
      <c r="E10" s="1031"/>
      <c r="F10" s="1031"/>
      <c r="G10" s="1031"/>
      <c r="H10" s="1031"/>
      <c r="I10" s="1031"/>
      <c r="J10" s="1031"/>
      <c r="K10" s="1031"/>
      <c r="L10" s="1031"/>
      <c r="M10" s="1031"/>
      <c r="N10" s="1031"/>
      <c r="O10" s="1031"/>
      <c r="P10" s="1032"/>
      <c r="Q10" s="1038">
        <v>4</v>
      </c>
      <c r="R10" s="1039"/>
      <c r="S10" s="1039"/>
      <c r="T10" s="1039"/>
      <c r="U10" s="1039"/>
      <c r="V10" s="1039" t="s">
        <v>584</v>
      </c>
      <c r="W10" s="1039"/>
      <c r="X10" s="1039"/>
      <c r="Y10" s="1039"/>
      <c r="Z10" s="1039"/>
      <c r="AA10" s="1039">
        <v>4</v>
      </c>
      <c r="AB10" s="1039"/>
      <c r="AC10" s="1039"/>
      <c r="AD10" s="1039"/>
      <c r="AE10" s="1040"/>
      <c r="AF10" s="1035">
        <v>4</v>
      </c>
      <c r="AG10" s="1036"/>
      <c r="AH10" s="1036"/>
      <c r="AI10" s="1036"/>
      <c r="AJ10" s="1037"/>
      <c r="AK10" s="1080" t="s">
        <v>584</v>
      </c>
      <c r="AL10" s="1081"/>
      <c r="AM10" s="1081"/>
      <c r="AN10" s="1081"/>
      <c r="AO10" s="1081"/>
      <c r="AP10" s="1081" t="s">
        <v>584</v>
      </c>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397</v>
      </c>
      <c r="B23" s="937" t="s">
        <v>398</v>
      </c>
      <c r="C23" s="938"/>
      <c r="D23" s="938"/>
      <c r="E23" s="938"/>
      <c r="F23" s="938"/>
      <c r="G23" s="938"/>
      <c r="H23" s="938"/>
      <c r="I23" s="938"/>
      <c r="J23" s="938"/>
      <c r="K23" s="938"/>
      <c r="L23" s="938"/>
      <c r="M23" s="938"/>
      <c r="N23" s="938"/>
      <c r="O23" s="938"/>
      <c r="P23" s="948"/>
      <c r="Q23" s="1067">
        <v>4393</v>
      </c>
      <c r="R23" s="1061"/>
      <c r="S23" s="1061"/>
      <c r="T23" s="1061"/>
      <c r="U23" s="1061"/>
      <c r="V23" s="1061">
        <v>4100</v>
      </c>
      <c r="W23" s="1061"/>
      <c r="X23" s="1061"/>
      <c r="Y23" s="1061"/>
      <c r="Z23" s="1061"/>
      <c r="AA23" s="1061">
        <v>293</v>
      </c>
      <c r="AB23" s="1061"/>
      <c r="AC23" s="1061"/>
      <c r="AD23" s="1061"/>
      <c r="AE23" s="1068"/>
      <c r="AF23" s="1069">
        <v>284</v>
      </c>
      <c r="AG23" s="1061"/>
      <c r="AH23" s="1061"/>
      <c r="AI23" s="1061"/>
      <c r="AJ23" s="1070"/>
      <c r="AK23" s="1071"/>
      <c r="AL23" s="1072"/>
      <c r="AM23" s="1072"/>
      <c r="AN23" s="1072"/>
      <c r="AO23" s="1072"/>
      <c r="AP23" s="1061">
        <v>2444</v>
      </c>
      <c r="AQ23" s="1061"/>
      <c r="AR23" s="1061"/>
      <c r="AS23" s="1061"/>
      <c r="AT23" s="1061"/>
      <c r="AU23" s="1062"/>
      <c r="AV23" s="1062"/>
      <c r="AW23" s="1062"/>
      <c r="AX23" s="1062"/>
      <c r="AY23" s="1063"/>
      <c r="AZ23" s="1064" t="s">
        <v>399</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400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401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374</v>
      </c>
      <c r="B26" s="996"/>
      <c r="C26" s="996"/>
      <c r="D26" s="996"/>
      <c r="E26" s="996"/>
      <c r="F26" s="996"/>
      <c r="G26" s="996"/>
      <c r="H26" s="996"/>
      <c r="I26" s="996"/>
      <c r="J26" s="996"/>
      <c r="K26" s="996"/>
      <c r="L26" s="996"/>
      <c r="M26" s="996"/>
      <c r="N26" s="996"/>
      <c r="O26" s="996"/>
      <c r="P26" s="997"/>
      <c r="Q26" s="1001" t="s">
        <v>402</v>
      </c>
      <c r="R26" s="1002"/>
      <c r="S26" s="1002"/>
      <c r="T26" s="1002"/>
      <c r="U26" s="1003"/>
      <c r="V26" s="1001" t="s">
        <v>403</v>
      </c>
      <c r="W26" s="1002"/>
      <c r="X26" s="1002"/>
      <c r="Y26" s="1002"/>
      <c r="Z26" s="1003"/>
      <c r="AA26" s="1001" t="s">
        <v>404</v>
      </c>
      <c r="AB26" s="1002"/>
      <c r="AC26" s="1002"/>
      <c r="AD26" s="1002"/>
      <c r="AE26" s="1002"/>
      <c r="AF26" s="1055" t="s">
        <v>405</v>
      </c>
      <c r="AG26" s="1008"/>
      <c r="AH26" s="1008"/>
      <c r="AI26" s="1008"/>
      <c r="AJ26" s="1056"/>
      <c r="AK26" s="1002" t="s">
        <v>406</v>
      </c>
      <c r="AL26" s="1002"/>
      <c r="AM26" s="1002"/>
      <c r="AN26" s="1002"/>
      <c r="AO26" s="1003"/>
      <c r="AP26" s="1001" t="s">
        <v>407</v>
      </c>
      <c r="AQ26" s="1002"/>
      <c r="AR26" s="1002"/>
      <c r="AS26" s="1002"/>
      <c r="AT26" s="1003"/>
      <c r="AU26" s="1001" t="s">
        <v>408</v>
      </c>
      <c r="AV26" s="1002"/>
      <c r="AW26" s="1002"/>
      <c r="AX26" s="1002"/>
      <c r="AY26" s="1003"/>
      <c r="AZ26" s="1001" t="s">
        <v>409</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410</v>
      </c>
      <c r="C28" s="1048"/>
      <c r="D28" s="1048"/>
      <c r="E28" s="1048"/>
      <c r="F28" s="1048"/>
      <c r="G28" s="1048"/>
      <c r="H28" s="1048"/>
      <c r="I28" s="1048"/>
      <c r="J28" s="1048"/>
      <c r="K28" s="1048"/>
      <c r="L28" s="1048"/>
      <c r="M28" s="1048"/>
      <c r="N28" s="1048"/>
      <c r="O28" s="1048"/>
      <c r="P28" s="1049"/>
      <c r="Q28" s="1050">
        <v>442</v>
      </c>
      <c r="R28" s="1051"/>
      <c r="S28" s="1051"/>
      <c r="T28" s="1051"/>
      <c r="U28" s="1051"/>
      <c r="V28" s="1051">
        <v>432</v>
      </c>
      <c r="W28" s="1051"/>
      <c r="X28" s="1051"/>
      <c r="Y28" s="1051"/>
      <c r="Z28" s="1051"/>
      <c r="AA28" s="1051">
        <v>10</v>
      </c>
      <c r="AB28" s="1051"/>
      <c r="AC28" s="1051"/>
      <c r="AD28" s="1051"/>
      <c r="AE28" s="1052"/>
      <c r="AF28" s="1053">
        <v>10</v>
      </c>
      <c r="AG28" s="1051"/>
      <c r="AH28" s="1051"/>
      <c r="AI28" s="1051"/>
      <c r="AJ28" s="1054"/>
      <c r="AK28" s="1042">
        <v>67</v>
      </c>
      <c r="AL28" s="1043"/>
      <c r="AM28" s="1043"/>
      <c r="AN28" s="1043"/>
      <c r="AO28" s="1043"/>
      <c r="AP28" s="1043" t="s">
        <v>584</v>
      </c>
      <c r="AQ28" s="1043"/>
      <c r="AR28" s="1043"/>
      <c r="AS28" s="1043"/>
      <c r="AT28" s="1043"/>
      <c r="AU28" s="1043" t="s">
        <v>584</v>
      </c>
      <c r="AV28" s="1043"/>
      <c r="AW28" s="1043"/>
      <c r="AX28" s="1043"/>
      <c r="AY28" s="1043"/>
      <c r="AZ28" s="1044" t="s">
        <v>584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411</v>
      </c>
      <c r="C29" s="1031"/>
      <c r="D29" s="1031"/>
      <c r="E29" s="1031"/>
      <c r="F29" s="1031"/>
      <c r="G29" s="1031"/>
      <c r="H29" s="1031"/>
      <c r="I29" s="1031"/>
      <c r="J29" s="1031"/>
      <c r="K29" s="1031"/>
      <c r="L29" s="1031"/>
      <c r="M29" s="1031"/>
      <c r="N29" s="1031"/>
      <c r="O29" s="1031"/>
      <c r="P29" s="1032"/>
      <c r="Q29" s="1038">
        <v>632</v>
      </c>
      <c r="R29" s="1039"/>
      <c r="S29" s="1039"/>
      <c r="T29" s="1039"/>
      <c r="U29" s="1039"/>
      <c r="V29" s="1039">
        <v>632</v>
      </c>
      <c r="W29" s="1039"/>
      <c r="X29" s="1039"/>
      <c r="Y29" s="1039"/>
      <c r="Z29" s="1039"/>
      <c r="AA29" s="1039" t="s">
        <v>584</v>
      </c>
      <c r="AB29" s="1039"/>
      <c r="AC29" s="1039"/>
      <c r="AD29" s="1039"/>
      <c r="AE29" s="1040"/>
      <c r="AF29" s="1035" t="s">
        <v>129</v>
      </c>
      <c r="AG29" s="1036"/>
      <c r="AH29" s="1036"/>
      <c r="AI29" s="1036"/>
      <c r="AJ29" s="1037"/>
      <c r="AK29" s="980">
        <v>140</v>
      </c>
      <c r="AL29" s="971"/>
      <c r="AM29" s="971"/>
      <c r="AN29" s="971"/>
      <c r="AO29" s="971"/>
      <c r="AP29" s="971">
        <v>322</v>
      </c>
      <c r="AQ29" s="971"/>
      <c r="AR29" s="971"/>
      <c r="AS29" s="971"/>
      <c r="AT29" s="971"/>
      <c r="AU29" s="971">
        <v>124</v>
      </c>
      <c r="AV29" s="971"/>
      <c r="AW29" s="971"/>
      <c r="AX29" s="971"/>
      <c r="AY29" s="971"/>
      <c r="AZ29" s="1041" t="s">
        <v>584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412</v>
      </c>
      <c r="C30" s="1031"/>
      <c r="D30" s="1031"/>
      <c r="E30" s="1031"/>
      <c r="F30" s="1031"/>
      <c r="G30" s="1031"/>
      <c r="H30" s="1031"/>
      <c r="I30" s="1031"/>
      <c r="J30" s="1031"/>
      <c r="K30" s="1031"/>
      <c r="L30" s="1031"/>
      <c r="M30" s="1031"/>
      <c r="N30" s="1031"/>
      <c r="O30" s="1031"/>
      <c r="P30" s="1032"/>
      <c r="Q30" s="1038">
        <v>492</v>
      </c>
      <c r="R30" s="1039"/>
      <c r="S30" s="1039"/>
      <c r="T30" s="1039"/>
      <c r="U30" s="1039"/>
      <c r="V30" s="1039">
        <v>456</v>
      </c>
      <c r="W30" s="1039"/>
      <c r="X30" s="1039"/>
      <c r="Y30" s="1039"/>
      <c r="Z30" s="1039"/>
      <c r="AA30" s="1039">
        <v>36</v>
      </c>
      <c r="AB30" s="1039"/>
      <c r="AC30" s="1039"/>
      <c r="AD30" s="1039"/>
      <c r="AE30" s="1040"/>
      <c r="AF30" s="1035">
        <v>36</v>
      </c>
      <c r="AG30" s="1036"/>
      <c r="AH30" s="1036"/>
      <c r="AI30" s="1036"/>
      <c r="AJ30" s="1037"/>
      <c r="AK30" s="980">
        <v>77</v>
      </c>
      <c r="AL30" s="971"/>
      <c r="AM30" s="971"/>
      <c r="AN30" s="971"/>
      <c r="AO30" s="971"/>
      <c r="AP30" s="971" t="s">
        <v>584</v>
      </c>
      <c r="AQ30" s="971"/>
      <c r="AR30" s="971"/>
      <c r="AS30" s="971"/>
      <c r="AT30" s="971"/>
      <c r="AU30" s="971" t="s">
        <v>584</v>
      </c>
      <c r="AV30" s="971"/>
      <c r="AW30" s="971"/>
      <c r="AX30" s="971"/>
      <c r="AY30" s="971"/>
      <c r="AZ30" s="1041" t="s">
        <v>584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413</v>
      </c>
      <c r="C31" s="1031"/>
      <c r="D31" s="1031"/>
      <c r="E31" s="1031"/>
      <c r="F31" s="1031"/>
      <c r="G31" s="1031"/>
      <c r="H31" s="1031"/>
      <c r="I31" s="1031"/>
      <c r="J31" s="1031"/>
      <c r="K31" s="1031"/>
      <c r="L31" s="1031"/>
      <c r="M31" s="1031"/>
      <c r="N31" s="1031"/>
      <c r="O31" s="1031"/>
      <c r="P31" s="1032"/>
      <c r="Q31" s="1038">
        <v>54</v>
      </c>
      <c r="R31" s="1039"/>
      <c r="S31" s="1039"/>
      <c r="T31" s="1039"/>
      <c r="U31" s="1039"/>
      <c r="V31" s="1039">
        <v>53</v>
      </c>
      <c r="W31" s="1039"/>
      <c r="X31" s="1039"/>
      <c r="Y31" s="1039"/>
      <c r="Z31" s="1039"/>
      <c r="AA31" s="1039">
        <v>1</v>
      </c>
      <c r="AB31" s="1039"/>
      <c r="AC31" s="1039"/>
      <c r="AD31" s="1039"/>
      <c r="AE31" s="1040"/>
      <c r="AF31" s="1035">
        <v>1</v>
      </c>
      <c r="AG31" s="1036"/>
      <c r="AH31" s="1036"/>
      <c r="AI31" s="1036"/>
      <c r="AJ31" s="1037"/>
      <c r="AK31" s="980">
        <v>52</v>
      </c>
      <c r="AL31" s="971"/>
      <c r="AM31" s="971"/>
      <c r="AN31" s="971"/>
      <c r="AO31" s="971"/>
      <c r="AP31" s="971" t="s">
        <v>584</v>
      </c>
      <c r="AQ31" s="971"/>
      <c r="AR31" s="971"/>
      <c r="AS31" s="971"/>
      <c r="AT31" s="971"/>
      <c r="AU31" s="971" t="s">
        <v>584</v>
      </c>
      <c r="AV31" s="971"/>
      <c r="AW31" s="971"/>
      <c r="AX31" s="971"/>
      <c r="AY31" s="971"/>
      <c r="AZ31" s="1041" t="s">
        <v>584</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414</v>
      </c>
      <c r="C32" s="1031"/>
      <c r="D32" s="1031"/>
      <c r="E32" s="1031"/>
      <c r="F32" s="1031"/>
      <c r="G32" s="1031"/>
      <c r="H32" s="1031"/>
      <c r="I32" s="1031"/>
      <c r="J32" s="1031"/>
      <c r="K32" s="1031"/>
      <c r="L32" s="1031"/>
      <c r="M32" s="1031"/>
      <c r="N32" s="1031"/>
      <c r="O32" s="1031"/>
      <c r="P32" s="1032"/>
      <c r="Q32" s="1038">
        <v>118</v>
      </c>
      <c r="R32" s="1039"/>
      <c r="S32" s="1039"/>
      <c r="T32" s="1039"/>
      <c r="U32" s="1039"/>
      <c r="V32" s="1039">
        <v>110</v>
      </c>
      <c r="W32" s="1039"/>
      <c r="X32" s="1039"/>
      <c r="Y32" s="1039"/>
      <c r="Z32" s="1039"/>
      <c r="AA32" s="1039">
        <v>8</v>
      </c>
      <c r="AB32" s="1039"/>
      <c r="AC32" s="1039"/>
      <c r="AD32" s="1039"/>
      <c r="AE32" s="1040"/>
      <c r="AF32" s="1035">
        <v>8</v>
      </c>
      <c r="AG32" s="1036"/>
      <c r="AH32" s="1036"/>
      <c r="AI32" s="1036"/>
      <c r="AJ32" s="1037"/>
      <c r="AK32" s="980">
        <v>38</v>
      </c>
      <c r="AL32" s="971"/>
      <c r="AM32" s="971"/>
      <c r="AN32" s="971"/>
      <c r="AO32" s="971"/>
      <c r="AP32" s="971">
        <v>183</v>
      </c>
      <c r="AQ32" s="971"/>
      <c r="AR32" s="971"/>
      <c r="AS32" s="971"/>
      <c r="AT32" s="971"/>
      <c r="AU32" s="971">
        <v>130</v>
      </c>
      <c r="AV32" s="971"/>
      <c r="AW32" s="971"/>
      <c r="AX32" s="971"/>
      <c r="AY32" s="971"/>
      <c r="AZ32" s="1041" t="s">
        <v>584</v>
      </c>
      <c r="BA32" s="1041"/>
      <c r="BB32" s="1041"/>
      <c r="BC32" s="1041"/>
      <c r="BD32" s="1041"/>
      <c r="BE32" s="972" t="s">
        <v>415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416</v>
      </c>
      <c r="C33" s="1031"/>
      <c r="D33" s="1031"/>
      <c r="E33" s="1031"/>
      <c r="F33" s="1031"/>
      <c r="G33" s="1031"/>
      <c r="H33" s="1031"/>
      <c r="I33" s="1031"/>
      <c r="J33" s="1031"/>
      <c r="K33" s="1031"/>
      <c r="L33" s="1031"/>
      <c r="M33" s="1031"/>
      <c r="N33" s="1031"/>
      <c r="O33" s="1031"/>
      <c r="P33" s="1032"/>
      <c r="Q33" s="1038">
        <v>625</v>
      </c>
      <c r="R33" s="1039"/>
      <c r="S33" s="1039"/>
      <c r="T33" s="1039"/>
      <c r="U33" s="1039"/>
      <c r="V33" s="1039">
        <v>621</v>
      </c>
      <c r="W33" s="1039"/>
      <c r="X33" s="1039"/>
      <c r="Y33" s="1039"/>
      <c r="Z33" s="1039"/>
      <c r="AA33" s="1039">
        <v>4</v>
      </c>
      <c r="AB33" s="1039"/>
      <c r="AC33" s="1039"/>
      <c r="AD33" s="1039"/>
      <c r="AE33" s="1040"/>
      <c r="AF33" s="1035">
        <v>4</v>
      </c>
      <c r="AG33" s="1036"/>
      <c r="AH33" s="1036"/>
      <c r="AI33" s="1036"/>
      <c r="AJ33" s="1037"/>
      <c r="AK33" s="980">
        <v>112</v>
      </c>
      <c r="AL33" s="971"/>
      <c r="AM33" s="971"/>
      <c r="AN33" s="971"/>
      <c r="AO33" s="971"/>
      <c r="AP33" s="971">
        <v>1278</v>
      </c>
      <c r="AQ33" s="971"/>
      <c r="AR33" s="971"/>
      <c r="AS33" s="971"/>
      <c r="AT33" s="971"/>
      <c r="AU33" s="971">
        <v>1278</v>
      </c>
      <c r="AV33" s="971"/>
      <c r="AW33" s="971"/>
      <c r="AX33" s="971"/>
      <c r="AY33" s="971"/>
      <c r="AZ33" s="1041" t="s">
        <v>584</v>
      </c>
      <c r="BA33" s="1041"/>
      <c r="BB33" s="1041"/>
      <c r="BC33" s="1041"/>
      <c r="BD33" s="1041"/>
      <c r="BE33" s="972" t="s">
        <v>415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397</v>
      </c>
      <c r="B63" s="937" t="s">
        <v>418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59</v>
      </c>
      <c r="AG63" s="959"/>
      <c r="AH63" s="959"/>
      <c r="AI63" s="959"/>
      <c r="AJ63" s="1022"/>
      <c r="AK63" s="1023"/>
      <c r="AL63" s="963"/>
      <c r="AM63" s="963"/>
      <c r="AN63" s="963"/>
      <c r="AO63" s="963"/>
      <c r="AP63" s="959">
        <v>1848</v>
      </c>
      <c r="AQ63" s="959"/>
      <c r="AR63" s="959"/>
      <c r="AS63" s="959"/>
      <c r="AT63" s="959"/>
      <c r="AU63" s="959">
        <v>1561</v>
      </c>
      <c r="AV63" s="959"/>
      <c r="AW63" s="959"/>
      <c r="AX63" s="959"/>
      <c r="AY63" s="959"/>
      <c r="AZ63" s="1017"/>
      <c r="BA63" s="1017"/>
      <c r="BB63" s="1017"/>
      <c r="BC63" s="1017"/>
      <c r="BD63" s="1017"/>
      <c r="BE63" s="960"/>
      <c r="BF63" s="960"/>
      <c r="BG63" s="960"/>
      <c r="BH63" s="960"/>
      <c r="BI63" s="961"/>
      <c r="BJ63" s="1018" t="s">
        <v>399</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420</v>
      </c>
      <c r="B66" s="996"/>
      <c r="C66" s="996"/>
      <c r="D66" s="996"/>
      <c r="E66" s="996"/>
      <c r="F66" s="996"/>
      <c r="G66" s="996"/>
      <c r="H66" s="996"/>
      <c r="I66" s="996"/>
      <c r="J66" s="996"/>
      <c r="K66" s="996"/>
      <c r="L66" s="996"/>
      <c r="M66" s="996"/>
      <c r="N66" s="996"/>
      <c r="O66" s="996"/>
      <c r="P66" s="997"/>
      <c r="Q66" s="1001" t="s">
        <v>421</v>
      </c>
      <c r="R66" s="1002"/>
      <c r="S66" s="1002"/>
      <c r="T66" s="1002"/>
      <c r="U66" s="1003"/>
      <c r="V66" s="1001" t="s">
        <v>422</v>
      </c>
      <c r="W66" s="1002"/>
      <c r="X66" s="1002"/>
      <c r="Y66" s="1002"/>
      <c r="Z66" s="1003"/>
      <c r="AA66" s="1001" t="s">
        <v>404</v>
      </c>
      <c r="AB66" s="1002"/>
      <c r="AC66" s="1002"/>
      <c r="AD66" s="1002"/>
      <c r="AE66" s="1003"/>
      <c r="AF66" s="1007" t="s">
        <v>405</v>
      </c>
      <c r="AG66" s="1008"/>
      <c r="AH66" s="1008"/>
      <c r="AI66" s="1008"/>
      <c r="AJ66" s="1009"/>
      <c r="AK66" s="1001" t="s">
        <v>423</v>
      </c>
      <c r="AL66" s="996"/>
      <c r="AM66" s="996"/>
      <c r="AN66" s="996"/>
      <c r="AO66" s="997"/>
      <c r="AP66" s="1001" t="s">
        <v>424</v>
      </c>
      <c r="AQ66" s="1002"/>
      <c r="AR66" s="1002"/>
      <c r="AS66" s="1002"/>
      <c r="AT66" s="1003"/>
      <c r="AU66" s="1001" t="s">
        <v>425</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585</v>
      </c>
      <c r="C68" s="986"/>
      <c r="D68" s="986"/>
      <c r="E68" s="986"/>
      <c r="F68" s="986"/>
      <c r="G68" s="986"/>
      <c r="H68" s="986"/>
      <c r="I68" s="986"/>
      <c r="J68" s="986"/>
      <c r="K68" s="986"/>
      <c r="L68" s="986"/>
      <c r="M68" s="986"/>
      <c r="N68" s="986"/>
      <c r="O68" s="986"/>
      <c r="P68" s="987"/>
      <c r="Q68" s="988">
        <v>7352</v>
      </c>
      <c r="R68" s="982"/>
      <c r="S68" s="982"/>
      <c r="T68" s="982"/>
      <c r="U68" s="982"/>
      <c r="V68" s="982">
        <v>7276</v>
      </c>
      <c r="W68" s="982"/>
      <c r="X68" s="982"/>
      <c r="Y68" s="982"/>
      <c r="Z68" s="982"/>
      <c r="AA68" s="982">
        <v>76</v>
      </c>
      <c r="AB68" s="982"/>
      <c r="AC68" s="982"/>
      <c r="AD68" s="982"/>
      <c r="AE68" s="982"/>
      <c r="AF68" s="982">
        <v>76</v>
      </c>
      <c r="AG68" s="982"/>
      <c r="AH68" s="982"/>
      <c r="AI68" s="982"/>
      <c r="AJ68" s="982"/>
      <c r="AK68" s="982">
        <v>3086</v>
      </c>
      <c r="AL68" s="982"/>
      <c r="AM68" s="982"/>
      <c r="AN68" s="982"/>
      <c r="AO68" s="982"/>
      <c r="AP68" s="982" t="s">
        <v>584</v>
      </c>
      <c r="AQ68" s="982"/>
      <c r="AR68" s="982"/>
      <c r="AS68" s="982"/>
      <c r="AT68" s="982"/>
      <c r="AU68" s="982" t="s">
        <v>584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586</v>
      </c>
      <c r="C69" s="975"/>
      <c r="D69" s="975"/>
      <c r="E69" s="975"/>
      <c r="F69" s="975"/>
      <c r="G69" s="975"/>
      <c r="H69" s="975"/>
      <c r="I69" s="975"/>
      <c r="J69" s="975"/>
      <c r="K69" s="975"/>
      <c r="L69" s="975"/>
      <c r="M69" s="975"/>
      <c r="N69" s="975"/>
      <c r="O69" s="975"/>
      <c r="P69" s="976"/>
      <c r="Q69" s="977">
        <v>1524702</v>
      </c>
      <c r="R69" s="971"/>
      <c r="S69" s="971"/>
      <c r="T69" s="971"/>
      <c r="U69" s="971"/>
      <c r="V69" s="971">
        <v>1496148</v>
      </c>
      <c r="W69" s="971"/>
      <c r="X69" s="971"/>
      <c r="Y69" s="971"/>
      <c r="Z69" s="971"/>
      <c r="AA69" s="971">
        <v>28554</v>
      </c>
      <c r="AB69" s="971"/>
      <c r="AC69" s="971"/>
      <c r="AD69" s="971"/>
      <c r="AE69" s="971"/>
      <c r="AF69" s="971">
        <v>28554</v>
      </c>
      <c r="AG69" s="971"/>
      <c r="AH69" s="971"/>
      <c r="AI69" s="971"/>
      <c r="AJ69" s="971"/>
      <c r="AK69" s="971">
        <v>15234</v>
      </c>
      <c r="AL69" s="971"/>
      <c r="AM69" s="971"/>
      <c r="AN69" s="971"/>
      <c r="AO69" s="971"/>
      <c r="AP69" s="971" t="s">
        <v>584</v>
      </c>
      <c r="AQ69" s="971"/>
      <c r="AR69" s="971"/>
      <c r="AS69" s="971"/>
      <c r="AT69" s="971"/>
      <c r="AU69" s="971" t="s">
        <v>584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587</v>
      </c>
      <c r="C70" s="975"/>
      <c r="D70" s="975"/>
      <c r="E70" s="975"/>
      <c r="F70" s="975"/>
      <c r="G70" s="975"/>
      <c r="H70" s="975"/>
      <c r="I70" s="975"/>
      <c r="J70" s="975"/>
      <c r="K70" s="975"/>
      <c r="L70" s="975"/>
      <c r="M70" s="975"/>
      <c r="N70" s="975"/>
      <c r="O70" s="975"/>
      <c r="P70" s="976"/>
      <c r="Q70" s="977">
        <v>552</v>
      </c>
      <c r="R70" s="971"/>
      <c r="S70" s="971"/>
      <c r="T70" s="971"/>
      <c r="U70" s="971"/>
      <c r="V70" s="971">
        <v>547</v>
      </c>
      <c r="W70" s="971"/>
      <c r="X70" s="971"/>
      <c r="Y70" s="971"/>
      <c r="Z70" s="971"/>
      <c r="AA70" s="971">
        <v>5</v>
      </c>
      <c r="AB70" s="971"/>
      <c r="AC70" s="971"/>
      <c r="AD70" s="971"/>
      <c r="AE70" s="971"/>
      <c r="AF70" s="971">
        <v>5</v>
      </c>
      <c r="AG70" s="971"/>
      <c r="AH70" s="971"/>
      <c r="AI70" s="971"/>
      <c r="AJ70" s="971"/>
      <c r="AK70" s="971" t="s">
        <v>584</v>
      </c>
      <c r="AL70" s="971"/>
      <c r="AM70" s="971"/>
      <c r="AN70" s="971"/>
      <c r="AO70" s="971"/>
      <c r="AP70" s="971">
        <v>453</v>
      </c>
      <c r="AQ70" s="971"/>
      <c r="AR70" s="971"/>
      <c r="AS70" s="971"/>
      <c r="AT70" s="971"/>
      <c r="AU70" s="971">
        <v>53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588</v>
      </c>
      <c r="C71" s="975"/>
      <c r="D71" s="975"/>
      <c r="E71" s="975"/>
      <c r="F71" s="975"/>
      <c r="G71" s="975"/>
      <c r="H71" s="975"/>
      <c r="I71" s="975"/>
      <c r="J71" s="975"/>
      <c r="K71" s="975"/>
      <c r="L71" s="975"/>
      <c r="M71" s="975"/>
      <c r="N71" s="975"/>
      <c r="O71" s="975"/>
      <c r="P71" s="976"/>
      <c r="Q71" s="977">
        <v>4818</v>
      </c>
      <c r="R71" s="971"/>
      <c r="S71" s="971"/>
      <c r="T71" s="971"/>
      <c r="U71" s="971"/>
      <c r="V71" s="971">
        <v>4560</v>
      </c>
      <c r="W71" s="971"/>
      <c r="X71" s="971"/>
      <c r="Y71" s="971"/>
      <c r="Z71" s="971"/>
      <c r="AA71" s="971">
        <v>258</v>
      </c>
      <c r="AB71" s="971"/>
      <c r="AC71" s="971"/>
      <c r="AD71" s="971"/>
      <c r="AE71" s="971"/>
      <c r="AF71" s="971">
        <v>258</v>
      </c>
      <c r="AG71" s="971"/>
      <c r="AH71" s="971"/>
      <c r="AI71" s="971"/>
      <c r="AJ71" s="971"/>
      <c r="AK71" s="971">
        <v>179</v>
      </c>
      <c r="AL71" s="971"/>
      <c r="AM71" s="971"/>
      <c r="AN71" s="971"/>
      <c r="AO71" s="971"/>
      <c r="AP71" s="971" t="s">
        <v>584</v>
      </c>
      <c r="AQ71" s="971"/>
      <c r="AR71" s="971"/>
      <c r="AS71" s="971"/>
      <c r="AT71" s="971"/>
      <c r="AU71" s="971" t="s">
        <v>584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589</v>
      </c>
      <c r="C72" s="975"/>
      <c r="D72" s="975"/>
      <c r="E72" s="975"/>
      <c r="F72" s="975"/>
      <c r="G72" s="975"/>
      <c r="H72" s="975"/>
      <c r="I72" s="975"/>
      <c r="J72" s="975"/>
      <c r="K72" s="975"/>
      <c r="L72" s="975"/>
      <c r="M72" s="975"/>
      <c r="N72" s="975"/>
      <c r="O72" s="975"/>
      <c r="P72" s="976"/>
      <c r="Q72" s="977">
        <v>4</v>
      </c>
      <c r="R72" s="971"/>
      <c r="S72" s="971"/>
      <c r="T72" s="971"/>
      <c r="U72" s="971"/>
      <c r="V72" s="971">
        <v>3</v>
      </c>
      <c r="W72" s="971"/>
      <c r="X72" s="971"/>
      <c r="Y72" s="971"/>
      <c r="Z72" s="971"/>
      <c r="AA72" s="971">
        <v>1</v>
      </c>
      <c r="AB72" s="971"/>
      <c r="AC72" s="971"/>
      <c r="AD72" s="971"/>
      <c r="AE72" s="971"/>
      <c r="AF72" s="971">
        <v>1</v>
      </c>
      <c r="AG72" s="971"/>
      <c r="AH72" s="971"/>
      <c r="AI72" s="971"/>
      <c r="AJ72" s="971"/>
      <c r="AK72" s="971" t="s">
        <v>584</v>
      </c>
      <c r="AL72" s="971"/>
      <c r="AM72" s="971"/>
      <c r="AN72" s="971"/>
      <c r="AO72" s="971"/>
      <c r="AP72" s="971" t="s">
        <v>584</v>
      </c>
      <c r="AQ72" s="971"/>
      <c r="AR72" s="971"/>
      <c r="AS72" s="971"/>
      <c r="AT72" s="971"/>
      <c r="AU72" s="971" t="s">
        <v>584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590</v>
      </c>
      <c r="C73" s="975"/>
      <c r="D73" s="975"/>
      <c r="E73" s="975"/>
      <c r="F73" s="975"/>
      <c r="G73" s="975"/>
      <c r="H73" s="975"/>
      <c r="I73" s="975"/>
      <c r="J73" s="975"/>
      <c r="K73" s="975"/>
      <c r="L73" s="975"/>
      <c r="M73" s="975"/>
      <c r="N73" s="975"/>
      <c r="O73" s="975"/>
      <c r="P73" s="976"/>
      <c r="Q73" s="977">
        <v>925</v>
      </c>
      <c r="R73" s="971"/>
      <c r="S73" s="971"/>
      <c r="T73" s="971"/>
      <c r="U73" s="971"/>
      <c r="V73" s="971">
        <v>905</v>
      </c>
      <c r="W73" s="971"/>
      <c r="X73" s="971"/>
      <c r="Y73" s="971"/>
      <c r="Z73" s="971"/>
      <c r="AA73" s="971">
        <v>20</v>
      </c>
      <c r="AB73" s="971"/>
      <c r="AC73" s="971"/>
      <c r="AD73" s="971"/>
      <c r="AE73" s="971"/>
      <c r="AF73" s="971">
        <v>20</v>
      </c>
      <c r="AG73" s="971"/>
      <c r="AH73" s="971"/>
      <c r="AI73" s="971"/>
      <c r="AJ73" s="971"/>
      <c r="AK73" s="971">
        <v>45</v>
      </c>
      <c r="AL73" s="971"/>
      <c r="AM73" s="971"/>
      <c r="AN73" s="971"/>
      <c r="AO73" s="971"/>
      <c r="AP73" s="971" t="s">
        <v>584</v>
      </c>
      <c r="AQ73" s="971"/>
      <c r="AR73" s="971"/>
      <c r="AS73" s="971"/>
      <c r="AT73" s="971"/>
      <c r="AU73" s="971" t="s">
        <v>584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591</v>
      </c>
      <c r="C74" s="975"/>
      <c r="D74" s="975"/>
      <c r="E74" s="975"/>
      <c r="F74" s="975"/>
      <c r="G74" s="975"/>
      <c r="H74" s="975"/>
      <c r="I74" s="975"/>
      <c r="J74" s="975"/>
      <c r="K74" s="975"/>
      <c r="L74" s="975"/>
      <c r="M74" s="975"/>
      <c r="N74" s="975"/>
      <c r="O74" s="975"/>
      <c r="P74" s="976"/>
      <c r="Q74" s="977">
        <v>267</v>
      </c>
      <c r="R74" s="971"/>
      <c r="S74" s="971"/>
      <c r="T74" s="971"/>
      <c r="U74" s="971"/>
      <c r="V74" s="971">
        <v>178</v>
      </c>
      <c r="W74" s="971"/>
      <c r="X74" s="971"/>
      <c r="Y74" s="971"/>
      <c r="Z74" s="971"/>
      <c r="AA74" s="971">
        <v>89</v>
      </c>
      <c r="AB74" s="971"/>
      <c r="AC74" s="971"/>
      <c r="AD74" s="971"/>
      <c r="AE74" s="971"/>
      <c r="AF74" s="971">
        <v>89</v>
      </c>
      <c r="AG74" s="971"/>
      <c r="AH74" s="971"/>
      <c r="AI74" s="971"/>
      <c r="AJ74" s="971"/>
      <c r="AK74" s="971">
        <v>13</v>
      </c>
      <c r="AL74" s="971"/>
      <c r="AM74" s="971"/>
      <c r="AN74" s="971"/>
      <c r="AO74" s="971"/>
      <c r="AP74" s="971" t="s">
        <v>584</v>
      </c>
      <c r="AQ74" s="971"/>
      <c r="AR74" s="971"/>
      <c r="AS74" s="971"/>
      <c r="AT74" s="971"/>
      <c r="AU74" s="971" t="s">
        <v>584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397</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29003</v>
      </c>
      <c r="AG88" s="959"/>
      <c r="AH88" s="959"/>
      <c r="AI88" s="959"/>
      <c r="AJ88" s="959"/>
      <c r="AK88" s="963"/>
      <c r="AL88" s="963"/>
      <c r="AM88" s="963"/>
      <c r="AN88" s="963"/>
      <c r="AO88" s="963"/>
      <c r="AP88" s="959">
        <v>453</v>
      </c>
      <c r="AQ88" s="959"/>
      <c r="AR88" s="959"/>
      <c r="AS88" s="959"/>
      <c r="AT88" s="959"/>
      <c r="AU88" s="959">
        <v>53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397</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311</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311</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311</v>
      </c>
      <c r="DR109" s="896"/>
      <c r="DS109" s="896"/>
      <c r="DT109" s="896"/>
      <c r="DU109" s="897"/>
      <c r="DV109" s="898" t="s">
        <v>437</v>
      </c>
      <c r="DW109" s="896"/>
      <c r="DX109" s="896"/>
      <c r="DY109" s="896"/>
      <c r="DZ109" s="929"/>
    </row>
    <row r="110" spans="1:131" s="230" customFormat="1" ht="26.25" customHeight="1" x14ac:dyDescent="0.2">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280849</v>
      </c>
      <c r="AB110" s="889"/>
      <c r="AC110" s="889"/>
      <c r="AD110" s="889"/>
      <c r="AE110" s="890"/>
      <c r="AF110" s="891">
        <v>307296</v>
      </c>
      <c r="AG110" s="889"/>
      <c r="AH110" s="889"/>
      <c r="AI110" s="889"/>
      <c r="AJ110" s="890"/>
      <c r="AK110" s="891">
        <v>372021</v>
      </c>
      <c r="AL110" s="889"/>
      <c r="AM110" s="889"/>
      <c r="AN110" s="889"/>
      <c r="AO110" s="890"/>
      <c r="AP110" s="892">
        <v>22.7</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2853281</v>
      </c>
      <c r="BR110" s="842"/>
      <c r="BS110" s="842"/>
      <c r="BT110" s="842"/>
      <c r="BU110" s="842"/>
      <c r="BV110" s="842">
        <v>2733135</v>
      </c>
      <c r="BW110" s="842"/>
      <c r="BX110" s="842"/>
      <c r="BY110" s="842"/>
      <c r="BZ110" s="842"/>
      <c r="CA110" s="842">
        <v>2444404</v>
      </c>
      <c r="CB110" s="842"/>
      <c r="CC110" s="842"/>
      <c r="CD110" s="842"/>
      <c r="CE110" s="842"/>
      <c r="CF110" s="866">
        <v>148.9</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146</v>
      </c>
      <c r="DH110" s="842"/>
      <c r="DI110" s="842"/>
      <c r="DJ110" s="842"/>
      <c r="DK110" s="842"/>
      <c r="DL110" s="842" t="s">
        <v>393</v>
      </c>
      <c r="DM110" s="842"/>
      <c r="DN110" s="842"/>
      <c r="DO110" s="842"/>
      <c r="DP110" s="842"/>
      <c r="DQ110" s="842" t="s">
        <v>393</v>
      </c>
      <c r="DR110" s="842"/>
      <c r="DS110" s="842"/>
      <c r="DT110" s="842"/>
      <c r="DU110" s="842"/>
      <c r="DV110" s="843" t="s">
        <v>393</v>
      </c>
      <c r="DW110" s="843"/>
      <c r="DX110" s="843"/>
      <c r="DY110" s="843"/>
      <c r="DZ110" s="844"/>
    </row>
    <row r="111" spans="1:131" s="230" customFormat="1" ht="26.25" customHeight="1" x14ac:dyDescent="0.2">
      <c r="A111" s="774" t="s">
        <v>443</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399</v>
      </c>
      <c r="AB111" s="919"/>
      <c r="AC111" s="919"/>
      <c r="AD111" s="919"/>
      <c r="AE111" s="920"/>
      <c r="AF111" s="921" t="s">
        <v>393</v>
      </c>
      <c r="AG111" s="919"/>
      <c r="AH111" s="919"/>
      <c r="AI111" s="919"/>
      <c r="AJ111" s="920"/>
      <c r="AK111" s="921" t="s">
        <v>393</v>
      </c>
      <c r="AL111" s="919"/>
      <c r="AM111" s="919"/>
      <c r="AN111" s="919"/>
      <c r="AO111" s="920"/>
      <c r="AP111" s="922" t="s">
        <v>399</v>
      </c>
      <c r="AQ111" s="923"/>
      <c r="AR111" s="923"/>
      <c r="AS111" s="923"/>
      <c r="AT111" s="924"/>
      <c r="AU111" s="932"/>
      <c r="AV111" s="933"/>
      <c r="AW111" s="933"/>
      <c r="AX111" s="933"/>
      <c r="AY111" s="933"/>
      <c r="AZ111" s="815" t="s">
        <v>444</v>
      </c>
      <c r="BA111" s="752"/>
      <c r="BB111" s="752"/>
      <c r="BC111" s="752"/>
      <c r="BD111" s="752"/>
      <c r="BE111" s="752"/>
      <c r="BF111" s="752"/>
      <c r="BG111" s="752"/>
      <c r="BH111" s="752"/>
      <c r="BI111" s="752"/>
      <c r="BJ111" s="752"/>
      <c r="BK111" s="752"/>
      <c r="BL111" s="752"/>
      <c r="BM111" s="752"/>
      <c r="BN111" s="752"/>
      <c r="BO111" s="752"/>
      <c r="BP111" s="753"/>
      <c r="BQ111" s="816" t="s">
        <v>399</v>
      </c>
      <c r="BR111" s="817"/>
      <c r="BS111" s="817"/>
      <c r="BT111" s="817"/>
      <c r="BU111" s="817"/>
      <c r="BV111" s="817" t="s">
        <v>399</v>
      </c>
      <c r="BW111" s="817"/>
      <c r="BX111" s="817"/>
      <c r="BY111" s="817"/>
      <c r="BZ111" s="817"/>
      <c r="CA111" s="817" t="s">
        <v>399</v>
      </c>
      <c r="CB111" s="817"/>
      <c r="CC111" s="817"/>
      <c r="CD111" s="817"/>
      <c r="CE111" s="817"/>
      <c r="CF111" s="875" t="s">
        <v>399</v>
      </c>
      <c r="CG111" s="876"/>
      <c r="CH111" s="876"/>
      <c r="CI111" s="876"/>
      <c r="CJ111" s="876"/>
      <c r="CK111" s="927"/>
      <c r="CL111" s="821"/>
      <c r="CM111" s="815" t="s">
        <v>445</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399</v>
      </c>
      <c r="DH111" s="817"/>
      <c r="DI111" s="817"/>
      <c r="DJ111" s="817"/>
      <c r="DK111" s="817"/>
      <c r="DL111" s="817" t="s">
        <v>399</v>
      </c>
      <c r="DM111" s="817"/>
      <c r="DN111" s="817"/>
      <c r="DO111" s="817"/>
      <c r="DP111" s="817"/>
      <c r="DQ111" s="817" t="s">
        <v>399</v>
      </c>
      <c r="DR111" s="817"/>
      <c r="DS111" s="817"/>
      <c r="DT111" s="817"/>
      <c r="DU111" s="817"/>
      <c r="DV111" s="794" t="s">
        <v>399</v>
      </c>
      <c r="DW111" s="794"/>
      <c r="DX111" s="794"/>
      <c r="DY111" s="794"/>
      <c r="DZ111" s="795"/>
    </row>
    <row r="112" spans="1:131" s="230" customFormat="1" ht="26.25" customHeight="1" x14ac:dyDescent="0.2">
      <c r="A112" s="912" t="s">
        <v>446</v>
      </c>
      <c r="B112" s="913"/>
      <c r="C112" s="752" t="s">
        <v>447</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146</v>
      </c>
      <c r="AB112" s="780"/>
      <c r="AC112" s="780"/>
      <c r="AD112" s="780"/>
      <c r="AE112" s="781"/>
      <c r="AF112" s="782" t="s">
        <v>399</v>
      </c>
      <c r="AG112" s="780"/>
      <c r="AH112" s="780"/>
      <c r="AI112" s="780"/>
      <c r="AJ112" s="781"/>
      <c r="AK112" s="782" t="s">
        <v>146</v>
      </c>
      <c r="AL112" s="780"/>
      <c r="AM112" s="780"/>
      <c r="AN112" s="780"/>
      <c r="AO112" s="781"/>
      <c r="AP112" s="824" t="s">
        <v>399</v>
      </c>
      <c r="AQ112" s="825"/>
      <c r="AR112" s="825"/>
      <c r="AS112" s="825"/>
      <c r="AT112" s="826"/>
      <c r="AU112" s="932"/>
      <c r="AV112" s="933"/>
      <c r="AW112" s="933"/>
      <c r="AX112" s="933"/>
      <c r="AY112" s="933"/>
      <c r="AZ112" s="815" t="s">
        <v>448</v>
      </c>
      <c r="BA112" s="752"/>
      <c r="BB112" s="752"/>
      <c r="BC112" s="752"/>
      <c r="BD112" s="752"/>
      <c r="BE112" s="752"/>
      <c r="BF112" s="752"/>
      <c r="BG112" s="752"/>
      <c r="BH112" s="752"/>
      <c r="BI112" s="752"/>
      <c r="BJ112" s="752"/>
      <c r="BK112" s="752"/>
      <c r="BL112" s="752"/>
      <c r="BM112" s="752"/>
      <c r="BN112" s="752"/>
      <c r="BO112" s="752"/>
      <c r="BP112" s="753"/>
      <c r="BQ112" s="816">
        <v>926569</v>
      </c>
      <c r="BR112" s="817"/>
      <c r="BS112" s="817"/>
      <c r="BT112" s="817"/>
      <c r="BU112" s="817"/>
      <c r="BV112" s="817">
        <v>1172830</v>
      </c>
      <c r="BW112" s="817"/>
      <c r="BX112" s="817"/>
      <c r="BY112" s="817"/>
      <c r="BZ112" s="817"/>
      <c r="CA112" s="817">
        <v>1532088</v>
      </c>
      <c r="CB112" s="817"/>
      <c r="CC112" s="817"/>
      <c r="CD112" s="817"/>
      <c r="CE112" s="817"/>
      <c r="CF112" s="875">
        <v>93.3</v>
      </c>
      <c r="CG112" s="876"/>
      <c r="CH112" s="876"/>
      <c r="CI112" s="876"/>
      <c r="CJ112" s="876"/>
      <c r="CK112" s="927"/>
      <c r="CL112" s="821"/>
      <c r="CM112" s="815" t="s">
        <v>449</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146</v>
      </c>
      <c r="DH112" s="817"/>
      <c r="DI112" s="817"/>
      <c r="DJ112" s="817"/>
      <c r="DK112" s="817"/>
      <c r="DL112" s="817" t="s">
        <v>146</v>
      </c>
      <c r="DM112" s="817"/>
      <c r="DN112" s="817"/>
      <c r="DO112" s="817"/>
      <c r="DP112" s="817"/>
      <c r="DQ112" s="817" t="s">
        <v>146</v>
      </c>
      <c r="DR112" s="817"/>
      <c r="DS112" s="817"/>
      <c r="DT112" s="817"/>
      <c r="DU112" s="817"/>
      <c r="DV112" s="794" t="s">
        <v>399</v>
      </c>
      <c r="DW112" s="794"/>
      <c r="DX112" s="794"/>
      <c r="DY112" s="794"/>
      <c r="DZ112" s="795"/>
    </row>
    <row r="113" spans="1:130" s="230" customFormat="1" ht="26.25" customHeight="1" x14ac:dyDescent="0.2">
      <c r="A113" s="914"/>
      <c r="B113" s="915"/>
      <c r="C113" s="752" t="s">
        <v>450</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68925</v>
      </c>
      <c r="AB113" s="919"/>
      <c r="AC113" s="919"/>
      <c r="AD113" s="919"/>
      <c r="AE113" s="920"/>
      <c r="AF113" s="921">
        <v>72241</v>
      </c>
      <c r="AG113" s="919"/>
      <c r="AH113" s="919"/>
      <c r="AI113" s="919"/>
      <c r="AJ113" s="920"/>
      <c r="AK113" s="921">
        <v>74058</v>
      </c>
      <c r="AL113" s="919"/>
      <c r="AM113" s="919"/>
      <c r="AN113" s="919"/>
      <c r="AO113" s="920"/>
      <c r="AP113" s="922">
        <v>4.5</v>
      </c>
      <c r="AQ113" s="923"/>
      <c r="AR113" s="923"/>
      <c r="AS113" s="923"/>
      <c r="AT113" s="924"/>
      <c r="AU113" s="932"/>
      <c r="AV113" s="933"/>
      <c r="AW113" s="933"/>
      <c r="AX113" s="933"/>
      <c r="AY113" s="933"/>
      <c r="AZ113" s="815" t="s">
        <v>451</v>
      </c>
      <c r="BA113" s="752"/>
      <c r="BB113" s="752"/>
      <c r="BC113" s="752"/>
      <c r="BD113" s="752"/>
      <c r="BE113" s="752"/>
      <c r="BF113" s="752"/>
      <c r="BG113" s="752"/>
      <c r="BH113" s="752"/>
      <c r="BI113" s="752"/>
      <c r="BJ113" s="752"/>
      <c r="BK113" s="752"/>
      <c r="BL113" s="752"/>
      <c r="BM113" s="752"/>
      <c r="BN113" s="752"/>
      <c r="BO113" s="752"/>
      <c r="BP113" s="753"/>
      <c r="BQ113" s="816">
        <v>78801</v>
      </c>
      <c r="BR113" s="817"/>
      <c r="BS113" s="817"/>
      <c r="BT113" s="817"/>
      <c r="BU113" s="817"/>
      <c r="BV113" s="817">
        <v>65870</v>
      </c>
      <c r="BW113" s="817"/>
      <c r="BX113" s="817"/>
      <c r="BY113" s="817"/>
      <c r="BZ113" s="817"/>
      <c r="CA113" s="817">
        <v>53033</v>
      </c>
      <c r="CB113" s="817"/>
      <c r="CC113" s="817"/>
      <c r="CD113" s="817"/>
      <c r="CE113" s="817"/>
      <c r="CF113" s="875">
        <v>3.2</v>
      </c>
      <c r="CG113" s="876"/>
      <c r="CH113" s="876"/>
      <c r="CI113" s="876"/>
      <c r="CJ113" s="876"/>
      <c r="CK113" s="927"/>
      <c r="CL113" s="821"/>
      <c r="CM113" s="815" t="s">
        <v>452</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146</v>
      </c>
      <c r="DH113" s="780"/>
      <c r="DI113" s="780"/>
      <c r="DJ113" s="780"/>
      <c r="DK113" s="781"/>
      <c r="DL113" s="782" t="s">
        <v>399</v>
      </c>
      <c r="DM113" s="780"/>
      <c r="DN113" s="780"/>
      <c r="DO113" s="780"/>
      <c r="DP113" s="781"/>
      <c r="DQ113" s="782" t="s">
        <v>146</v>
      </c>
      <c r="DR113" s="780"/>
      <c r="DS113" s="780"/>
      <c r="DT113" s="780"/>
      <c r="DU113" s="781"/>
      <c r="DV113" s="824" t="s">
        <v>146</v>
      </c>
      <c r="DW113" s="825"/>
      <c r="DX113" s="825"/>
      <c r="DY113" s="825"/>
      <c r="DZ113" s="826"/>
    </row>
    <row r="114" spans="1:130" s="230" customFormat="1" ht="26.25" customHeight="1" x14ac:dyDescent="0.2">
      <c r="A114" s="914"/>
      <c r="B114" s="915"/>
      <c r="C114" s="752" t="s">
        <v>453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20899</v>
      </c>
      <c r="AB114" s="780"/>
      <c r="AC114" s="780"/>
      <c r="AD114" s="780"/>
      <c r="AE114" s="781"/>
      <c r="AF114" s="782">
        <v>13068</v>
      </c>
      <c r="AG114" s="780"/>
      <c r="AH114" s="780"/>
      <c r="AI114" s="780"/>
      <c r="AJ114" s="781"/>
      <c r="AK114" s="782">
        <v>12738</v>
      </c>
      <c r="AL114" s="780"/>
      <c r="AM114" s="780"/>
      <c r="AN114" s="780"/>
      <c r="AO114" s="781"/>
      <c r="AP114" s="824">
        <v>0.8</v>
      </c>
      <c r="AQ114" s="825"/>
      <c r="AR114" s="825"/>
      <c r="AS114" s="825"/>
      <c r="AT114" s="826"/>
      <c r="AU114" s="932"/>
      <c r="AV114" s="933"/>
      <c r="AW114" s="933"/>
      <c r="AX114" s="933"/>
      <c r="AY114" s="933"/>
      <c r="AZ114" s="815" t="s">
        <v>454</v>
      </c>
      <c r="BA114" s="752"/>
      <c r="BB114" s="752"/>
      <c r="BC114" s="752"/>
      <c r="BD114" s="752"/>
      <c r="BE114" s="752"/>
      <c r="BF114" s="752"/>
      <c r="BG114" s="752"/>
      <c r="BH114" s="752"/>
      <c r="BI114" s="752"/>
      <c r="BJ114" s="752"/>
      <c r="BK114" s="752"/>
      <c r="BL114" s="752"/>
      <c r="BM114" s="752"/>
      <c r="BN114" s="752"/>
      <c r="BO114" s="752"/>
      <c r="BP114" s="753"/>
      <c r="BQ114" s="816">
        <v>399522</v>
      </c>
      <c r="BR114" s="817"/>
      <c r="BS114" s="817"/>
      <c r="BT114" s="817"/>
      <c r="BU114" s="817"/>
      <c r="BV114" s="817">
        <v>394134</v>
      </c>
      <c r="BW114" s="817"/>
      <c r="BX114" s="817"/>
      <c r="BY114" s="817"/>
      <c r="BZ114" s="817"/>
      <c r="CA114" s="817">
        <v>378243</v>
      </c>
      <c r="CB114" s="817"/>
      <c r="CC114" s="817"/>
      <c r="CD114" s="817"/>
      <c r="CE114" s="817"/>
      <c r="CF114" s="875">
        <v>23</v>
      </c>
      <c r="CG114" s="876"/>
      <c r="CH114" s="876"/>
      <c r="CI114" s="876"/>
      <c r="CJ114" s="876"/>
      <c r="CK114" s="927"/>
      <c r="CL114" s="821"/>
      <c r="CM114" s="815" t="s">
        <v>455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146</v>
      </c>
      <c r="DH114" s="780"/>
      <c r="DI114" s="780"/>
      <c r="DJ114" s="780"/>
      <c r="DK114" s="781"/>
      <c r="DL114" s="782" t="s">
        <v>146</v>
      </c>
      <c r="DM114" s="780"/>
      <c r="DN114" s="780"/>
      <c r="DO114" s="780"/>
      <c r="DP114" s="781"/>
      <c r="DQ114" s="782" t="s">
        <v>399</v>
      </c>
      <c r="DR114" s="780"/>
      <c r="DS114" s="780"/>
      <c r="DT114" s="780"/>
      <c r="DU114" s="781"/>
      <c r="DV114" s="824" t="s">
        <v>146</v>
      </c>
      <c r="DW114" s="825"/>
      <c r="DX114" s="825"/>
      <c r="DY114" s="825"/>
      <c r="DZ114" s="826"/>
    </row>
    <row r="115" spans="1:130" s="230" customFormat="1" ht="26.25" customHeight="1" x14ac:dyDescent="0.2">
      <c r="A115" s="914"/>
      <c r="B115" s="915"/>
      <c r="C115" s="752" t="s">
        <v>456</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399</v>
      </c>
      <c r="AB115" s="919"/>
      <c r="AC115" s="919"/>
      <c r="AD115" s="919"/>
      <c r="AE115" s="920"/>
      <c r="AF115" s="921" t="s">
        <v>399</v>
      </c>
      <c r="AG115" s="919"/>
      <c r="AH115" s="919"/>
      <c r="AI115" s="919"/>
      <c r="AJ115" s="920"/>
      <c r="AK115" s="921" t="s">
        <v>399</v>
      </c>
      <c r="AL115" s="919"/>
      <c r="AM115" s="919"/>
      <c r="AN115" s="919"/>
      <c r="AO115" s="920"/>
      <c r="AP115" s="922" t="s">
        <v>399</v>
      </c>
      <c r="AQ115" s="923"/>
      <c r="AR115" s="923"/>
      <c r="AS115" s="923"/>
      <c r="AT115" s="924"/>
      <c r="AU115" s="932"/>
      <c r="AV115" s="933"/>
      <c r="AW115" s="933"/>
      <c r="AX115" s="933"/>
      <c r="AY115" s="933"/>
      <c r="AZ115" s="815" t="s">
        <v>457</v>
      </c>
      <c r="BA115" s="752"/>
      <c r="BB115" s="752"/>
      <c r="BC115" s="752"/>
      <c r="BD115" s="752"/>
      <c r="BE115" s="752"/>
      <c r="BF115" s="752"/>
      <c r="BG115" s="752"/>
      <c r="BH115" s="752"/>
      <c r="BI115" s="752"/>
      <c r="BJ115" s="752"/>
      <c r="BK115" s="752"/>
      <c r="BL115" s="752"/>
      <c r="BM115" s="752"/>
      <c r="BN115" s="752"/>
      <c r="BO115" s="752"/>
      <c r="BP115" s="753"/>
      <c r="BQ115" s="816" t="s">
        <v>399</v>
      </c>
      <c r="BR115" s="817"/>
      <c r="BS115" s="817"/>
      <c r="BT115" s="817"/>
      <c r="BU115" s="817"/>
      <c r="BV115" s="817" t="s">
        <v>399</v>
      </c>
      <c r="BW115" s="817"/>
      <c r="BX115" s="817"/>
      <c r="BY115" s="817"/>
      <c r="BZ115" s="817"/>
      <c r="CA115" s="817" t="s">
        <v>146</v>
      </c>
      <c r="CB115" s="817"/>
      <c r="CC115" s="817"/>
      <c r="CD115" s="817"/>
      <c r="CE115" s="817"/>
      <c r="CF115" s="875" t="s">
        <v>399</v>
      </c>
      <c r="CG115" s="876"/>
      <c r="CH115" s="876"/>
      <c r="CI115" s="876"/>
      <c r="CJ115" s="876"/>
      <c r="CK115" s="927"/>
      <c r="CL115" s="821"/>
      <c r="CM115" s="815" t="s">
        <v>458</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146</v>
      </c>
      <c r="DH115" s="780"/>
      <c r="DI115" s="780"/>
      <c r="DJ115" s="780"/>
      <c r="DK115" s="781"/>
      <c r="DL115" s="782" t="s">
        <v>146</v>
      </c>
      <c r="DM115" s="780"/>
      <c r="DN115" s="780"/>
      <c r="DO115" s="780"/>
      <c r="DP115" s="781"/>
      <c r="DQ115" s="782" t="s">
        <v>146</v>
      </c>
      <c r="DR115" s="780"/>
      <c r="DS115" s="780"/>
      <c r="DT115" s="780"/>
      <c r="DU115" s="781"/>
      <c r="DV115" s="824" t="s">
        <v>146</v>
      </c>
      <c r="DW115" s="825"/>
      <c r="DX115" s="825"/>
      <c r="DY115" s="825"/>
      <c r="DZ115" s="826"/>
    </row>
    <row r="116" spans="1:130" s="230" customFormat="1" ht="26.25" customHeight="1" x14ac:dyDescent="0.2">
      <c r="A116" s="916"/>
      <c r="B116" s="917"/>
      <c r="C116" s="839" t="s">
        <v>459</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399</v>
      </c>
      <c r="AB116" s="780"/>
      <c r="AC116" s="780"/>
      <c r="AD116" s="780"/>
      <c r="AE116" s="781"/>
      <c r="AF116" s="782" t="s">
        <v>146</v>
      </c>
      <c r="AG116" s="780"/>
      <c r="AH116" s="780"/>
      <c r="AI116" s="780"/>
      <c r="AJ116" s="781"/>
      <c r="AK116" s="782" t="s">
        <v>146</v>
      </c>
      <c r="AL116" s="780"/>
      <c r="AM116" s="780"/>
      <c r="AN116" s="780"/>
      <c r="AO116" s="781"/>
      <c r="AP116" s="824" t="s">
        <v>146</v>
      </c>
      <c r="AQ116" s="825"/>
      <c r="AR116" s="825"/>
      <c r="AS116" s="825"/>
      <c r="AT116" s="826"/>
      <c r="AU116" s="932"/>
      <c r="AV116" s="933"/>
      <c r="AW116" s="933"/>
      <c r="AX116" s="933"/>
      <c r="AY116" s="933"/>
      <c r="AZ116" s="909" t="s">
        <v>460</v>
      </c>
      <c r="BA116" s="910"/>
      <c r="BB116" s="910"/>
      <c r="BC116" s="910"/>
      <c r="BD116" s="910"/>
      <c r="BE116" s="910"/>
      <c r="BF116" s="910"/>
      <c r="BG116" s="910"/>
      <c r="BH116" s="910"/>
      <c r="BI116" s="910"/>
      <c r="BJ116" s="910"/>
      <c r="BK116" s="910"/>
      <c r="BL116" s="910"/>
      <c r="BM116" s="910"/>
      <c r="BN116" s="910"/>
      <c r="BO116" s="910"/>
      <c r="BP116" s="911"/>
      <c r="BQ116" s="816" t="s">
        <v>399</v>
      </c>
      <c r="BR116" s="817"/>
      <c r="BS116" s="817"/>
      <c r="BT116" s="817"/>
      <c r="BU116" s="817"/>
      <c r="BV116" s="817" t="s">
        <v>146</v>
      </c>
      <c r="BW116" s="817"/>
      <c r="BX116" s="817"/>
      <c r="BY116" s="817"/>
      <c r="BZ116" s="817"/>
      <c r="CA116" s="817" t="s">
        <v>399</v>
      </c>
      <c r="CB116" s="817"/>
      <c r="CC116" s="817"/>
      <c r="CD116" s="817"/>
      <c r="CE116" s="817"/>
      <c r="CF116" s="875" t="s">
        <v>399</v>
      </c>
      <c r="CG116" s="876"/>
      <c r="CH116" s="876"/>
      <c r="CI116" s="876"/>
      <c r="CJ116" s="876"/>
      <c r="CK116" s="927"/>
      <c r="CL116" s="821"/>
      <c r="CM116" s="815" t="s">
        <v>461</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146</v>
      </c>
      <c r="DH116" s="780"/>
      <c r="DI116" s="780"/>
      <c r="DJ116" s="780"/>
      <c r="DK116" s="781"/>
      <c r="DL116" s="782" t="s">
        <v>146</v>
      </c>
      <c r="DM116" s="780"/>
      <c r="DN116" s="780"/>
      <c r="DO116" s="780"/>
      <c r="DP116" s="781"/>
      <c r="DQ116" s="782" t="s">
        <v>399</v>
      </c>
      <c r="DR116" s="780"/>
      <c r="DS116" s="780"/>
      <c r="DT116" s="780"/>
      <c r="DU116" s="781"/>
      <c r="DV116" s="824" t="s">
        <v>146</v>
      </c>
      <c r="DW116" s="825"/>
      <c r="DX116" s="825"/>
      <c r="DY116" s="825"/>
      <c r="DZ116" s="826"/>
    </row>
    <row r="117" spans="1:130" s="230" customFormat="1" ht="26.25" customHeight="1" x14ac:dyDescent="0.2">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462</v>
      </c>
      <c r="Z117" s="897"/>
      <c r="AA117" s="902">
        <v>370673</v>
      </c>
      <c r="AB117" s="903"/>
      <c r="AC117" s="903"/>
      <c r="AD117" s="903"/>
      <c r="AE117" s="904"/>
      <c r="AF117" s="905">
        <v>392605</v>
      </c>
      <c r="AG117" s="903"/>
      <c r="AH117" s="903"/>
      <c r="AI117" s="903"/>
      <c r="AJ117" s="904"/>
      <c r="AK117" s="905">
        <v>458817</v>
      </c>
      <c r="AL117" s="903"/>
      <c r="AM117" s="903"/>
      <c r="AN117" s="903"/>
      <c r="AO117" s="904"/>
      <c r="AP117" s="906"/>
      <c r="AQ117" s="907"/>
      <c r="AR117" s="907"/>
      <c r="AS117" s="907"/>
      <c r="AT117" s="908"/>
      <c r="AU117" s="932"/>
      <c r="AV117" s="933"/>
      <c r="AW117" s="933"/>
      <c r="AX117" s="933"/>
      <c r="AY117" s="933"/>
      <c r="AZ117" s="863" t="s">
        <v>463</v>
      </c>
      <c r="BA117" s="864"/>
      <c r="BB117" s="864"/>
      <c r="BC117" s="864"/>
      <c r="BD117" s="864"/>
      <c r="BE117" s="864"/>
      <c r="BF117" s="864"/>
      <c r="BG117" s="864"/>
      <c r="BH117" s="864"/>
      <c r="BI117" s="864"/>
      <c r="BJ117" s="864"/>
      <c r="BK117" s="864"/>
      <c r="BL117" s="864"/>
      <c r="BM117" s="864"/>
      <c r="BN117" s="864"/>
      <c r="BO117" s="864"/>
      <c r="BP117" s="865"/>
      <c r="BQ117" s="816" t="s">
        <v>393</v>
      </c>
      <c r="BR117" s="817"/>
      <c r="BS117" s="817"/>
      <c r="BT117" s="817"/>
      <c r="BU117" s="817"/>
      <c r="BV117" s="817" t="s">
        <v>393</v>
      </c>
      <c r="BW117" s="817"/>
      <c r="BX117" s="817"/>
      <c r="BY117" s="817"/>
      <c r="BZ117" s="817"/>
      <c r="CA117" s="817" t="s">
        <v>146</v>
      </c>
      <c r="CB117" s="817"/>
      <c r="CC117" s="817"/>
      <c r="CD117" s="817"/>
      <c r="CE117" s="817"/>
      <c r="CF117" s="875" t="s">
        <v>146</v>
      </c>
      <c r="CG117" s="876"/>
      <c r="CH117" s="876"/>
      <c r="CI117" s="876"/>
      <c r="CJ117" s="876"/>
      <c r="CK117" s="927"/>
      <c r="CL117" s="821"/>
      <c r="CM117" s="815" t="s">
        <v>464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393</v>
      </c>
      <c r="DH117" s="780"/>
      <c r="DI117" s="780"/>
      <c r="DJ117" s="780"/>
      <c r="DK117" s="781"/>
      <c r="DL117" s="782" t="s">
        <v>393</v>
      </c>
      <c r="DM117" s="780"/>
      <c r="DN117" s="780"/>
      <c r="DO117" s="780"/>
      <c r="DP117" s="781"/>
      <c r="DQ117" s="782" t="s">
        <v>393</v>
      </c>
      <c r="DR117" s="780"/>
      <c r="DS117" s="780"/>
      <c r="DT117" s="780"/>
      <c r="DU117" s="781"/>
      <c r="DV117" s="824" t="s">
        <v>146</v>
      </c>
      <c r="DW117" s="825"/>
      <c r="DX117" s="825"/>
      <c r="DY117" s="825"/>
      <c r="DZ117" s="826"/>
    </row>
    <row r="118" spans="1:130" s="230" customFormat="1" ht="26.25" customHeight="1" x14ac:dyDescent="0.2">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311</v>
      </c>
      <c r="AL118" s="896"/>
      <c r="AM118" s="896"/>
      <c r="AN118" s="896"/>
      <c r="AO118" s="897"/>
      <c r="AP118" s="899" t="s">
        <v>437</v>
      </c>
      <c r="AQ118" s="900"/>
      <c r="AR118" s="900"/>
      <c r="AS118" s="900"/>
      <c r="AT118" s="901"/>
      <c r="AU118" s="932"/>
      <c r="AV118" s="933"/>
      <c r="AW118" s="933"/>
      <c r="AX118" s="933"/>
      <c r="AY118" s="933"/>
      <c r="AZ118" s="838" t="s">
        <v>465</v>
      </c>
      <c r="BA118" s="839"/>
      <c r="BB118" s="839"/>
      <c r="BC118" s="839"/>
      <c r="BD118" s="839"/>
      <c r="BE118" s="839"/>
      <c r="BF118" s="839"/>
      <c r="BG118" s="839"/>
      <c r="BH118" s="839"/>
      <c r="BI118" s="839"/>
      <c r="BJ118" s="839"/>
      <c r="BK118" s="839"/>
      <c r="BL118" s="839"/>
      <c r="BM118" s="839"/>
      <c r="BN118" s="839"/>
      <c r="BO118" s="839"/>
      <c r="BP118" s="840"/>
      <c r="BQ118" s="879" t="s">
        <v>146</v>
      </c>
      <c r="BR118" s="845"/>
      <c r="BS118" s="845"/>
      <c r="BT118" s="845"/>
      <c r="BU118" s="845"/>
      <c r="BV118" s="845" t="s">
        <v>146</v>
      </c>
      <c r="BW118" s="845"/>
      <c r="BX118" s="845"/>
      <c r="BY118" s="845"/>
      <c r="BZ118" s="845"/>
      <c r="CA118" s="845" t="s">
        <v>146</v>
      </c>
      <c r="CB118" s="845"/>
      <c r="CC118" s="845"/>
      <c r="CD118" s="845"/>
      <c r="CE118" s="845"/>
      <c r="CF118" s="875" t="s">
        <v>393</v>
      </c>
      <c r="CG118" s="876"/>
      <c r="CH118" s="876"/>
      <c r="CI118" s="876"/>
      <c r="CJ118" s="876"/>
      <c r="CK118" s="927"/>
      <c r="CL118" s="821"/>
      <c r="CM118" s="815" t="s">
        <v>466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393</v>
      </c>
      <c r="DH118" s="780"/>
      <c r="DI118" s="780"/>
      <c r="DJ118" s="780"/>
      <c r="DK118" s="781"/>
      <c r="DL118" s="782" t="s">
        <v>393</v>
      </c>
      <c r="DM118" s="780"/>
      <c r="DN118" s="780"/>
      <c r="DO118" s="780"/>
      <c r="DP118" s="781"/>
      <c r="DQ118" s="782" t="s">
        <v>393</v>
      </c>
      <c r="DR118" s="780"/>
      <c r="DS118" s="780"/>
      <c r="DT118" s="780"/>
      <c r="DU118" s="781"/>
      <c r="DV118" s="824" t="s">
        <v>146</v>
      </c>
      <c r="DW118" s="825"/>
      <c r="DX118" s="825"/>
      <c r="DY118" s="825"/>
      <c r="DZ118" s="826"/>
    </row>
    <row r="119" spans="1:130" s="230" customFormat="1" ht="26.25" customHeight="1" x14ac:dyDescent="0.2">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146</v>
      </c>
      <c r="AB119" s="889"/>
      <c r="AC119" s="889"/>
      <c r="AD119" s="889"/>
      <c r="AE119" s="890"/>
      <c r="AF119" s="891" t="s">
        <v>146</v>
      </c>
      <c r="AG119" s="889"/>
      <c r="AH119" s="889"/>
      <c r="AI119" s="889"/>
      <c r="AJ119" s="890"/>
      <c r="AK119" s="891" t="s">
        <v>146</v>
      </c>
      <c r="AL119" s="889"/>
      <c r="AM119" s="889"/>
      <c r="AN119" s="889"/>
      <c r="AO119" s="890"/>
      <c r="AP119" s="892" t="s">
        <v>393</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467</v>
      </c>
      <c r="BP119" s="878"/>
      <c r="BQ119" s="879">
        <v>4258173</v>
      </c>
      <c r="BR119" s="845"/>
      <c r="BS119" s="845"/>
      <c r="BT119" s="845"/>
      <c r="BU119" s="845"/>
      <c r="BV119" s="845">
        <v>4365969</v>
      </c>
      <c r="BW119" s="845"/>
      <c r="BX119" s="845"/>
      <c r="BY119" s="845"/>
      <c r="BZ119" s="845"/>
      <c r="CA119" s="845">
        <v>4407768</v>
      </c>
      <c r="CB119" s="845"/>
      <c r="CC119" s="845"/>
      <c r="CD119" s="845"/>
      <c r="CE119" s="845"/>
      <c r="CF119" s="748"/>
      <c r="CG119" s="749"/>
      <c r="CH119" s="749"/>
      <c r="CI119" s="749"/>
      <c r="CJ119" s="834"/>
      <c r="CK119" s="928"/>
      <c r="CL119" s="823"/>
      <c r="CM119" s="838" t="s">
        <v>468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393</v>
      </c>
      <c r="DH119" s="764"/>
      <c r="DI119" s="764"/>
      <c r="DJ119" s="764"/>
      <c r="DK119" s="765"/>
      <c r="DL119" s="766" t="s">
        <v>393</v>
      </c>
      <c r="DM119" s="764"/>
      <c r="DN119" s="764"/>
      <c r="DO119" s="764"/>
      <c r="DP119" s="765"/>
      <c r="DQ119" s="766" t="s">
        <v>393</v>
      </c>
      <c r="DR119" s="764"/>
      <c r="DS119" s="764"/>
      <c r="DT119" s="764"/>
      <c r="DU119" s="765"/>
      <c r="DV119" s="848" t="s">
        <v>146</v>
      </c>
      <c r="DW119" s="849"/>
      <c r="DX119" s="849"/>
      <c r="DY119" s="849"/>
      <c r="DZ119" s="850"/>
    </row>
    <row r="120" spans="1:130" s="230" customFormat="1" ht="26.25" customHeight="1" x14ac:dyDescent="0.2">
      <c r="A120" s="820"/>
      <c r="B120" s="821"/>
      <c r="C120" s="815" t="s">
        <v>445</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393</v>
      </c>
      <c r="AB120" s="780"/>
      <c r="AC120" s="780"/>
      <c r="AD120" s="780"/>
      <c r="AE120" s="781"/>
      <c r="AF120" s="782" t="s">
        <v>393</v>
      </c>
      <c r="AG120" s="780"/>
      <c r="AH120" s="780"/>
      <c r="AI120" s="780"/>
      <c r="AJ120" s="781"/>
      <c r="AK120" s="782" t="s">
        <v>146</v>
      </c>
      <c r="AL120" s="780"/>
      <c r="AM120" s="780"/>
      <c r="AN120" s="780"/>
      <c r="AO120" s="781"/>
      <c r="AP120" s="824" t="s">
        <v>146</v>
      </c>
      <c r="AQ120" s="825"/>
      <c r="AR120" s="825"/>
      <c r="AS120" s="825"/>
      <c r="AT120" s="826"/>
      <c r="AU120" s="880" t="s">
        <v>469</v>
      </c>
      <c r="AV120" s="881"/>
      <c r="AW120" s="881"/>
      <c r="AX120" s="881"/>
      <c r="AY120" s="882"/>
      <c r="AZ120" s="860" t="s">
        <v>470</v>
      </c>
      <c r="BA120" s="808"/>
      <c r="BB120" s="808"/>
      <c r="BC120" s="808"/>
      <c r="BD120" s="808"/>
      <c r="BE120" s="808"/>
      <c r="BF120" s="808"/>
      <c r="BG120" s="808"/>
      <c r="BH120" s="808"/>
      <c r="BI120" s="808"/>
      <c r="BJ120" s="808"/>
      <c r="BK120" s="808"/>
      <c r="BL120" s="808"/>
      <c r="BM120" s="808"/>
      <c r="BN120" s="808"/>
      <c r="BO120" s="808"/>
      <c r="BP120" s="809"/>
      <c r="BQ120" s="861">
        <v>2213149</v>
      </c>
      <c r="BR120" s="842"/>
      <c r="BS120" s="842"/>
      <c r="BT120" s="842"/>
      <c r="BU120" s="842"/>
      <c r="BV120" s="842">
        <v>2570812</v>
      </c>
      <c r="BW120" s="842"/>
      <c r="BX120" s="842"/>
      <c r="BY120" s="842"/>
      <c r="BZ120" s="842"/>
      <c r="CA120" s="842">
        <v>2879533</v>
      </c>
      <c r="CB120" s="842"/>
      <c r="CC120" s="842"/>
      <c r="CD120" s="842"/>
      <c r="CE120" s="842"/>
      <c r="CF120" s="866">
        <v>175.4</v>
      </c>
      <c r="CG120" s="867"/>
      <c r="CH120" s="867"/>
      <c r="CI120" s="867"/>
      <c r="CJ120" s="867"/>
      <c r="CK120" s="868" t="s">
        <v>471</v>
      </c>
      <c r="CL120" s="852"/>
      <c r="CM120" s="852"/>
      <c r="CN120" s="852"/>
      <c r="CO120" s="853"/>
      <c r="CP120" s="872" t="s">
        <v>472</v>
      </c>
      <c r="CQ120" s="873"/>
      <c r="CR120" s="873"/>
      <c r="CS120" s="873"/>
      <c r="CT120" s="873"/>
      <c r="CU120" s="873"/>
      <c r="CV120" s="873"/>
      <c r="CW120" s="873"/>
      <c r="CX120" s="873"/>
      <c r="CY120" s="873"/>
      <c r="CZ120" s="873"/>
      <c r="DA120" s="873"/>
      <c r="DB120" s="873"/>
      <c r="DC120" s="873"/>
      <c r="DD120" s="873"/>
      <c r="DE120" s="873"/>
      <c r="DF120" s="874"/>
      <c r="DG120" s="861">
        <v>775090</v>
      </c>
      <c r="DH120" s="842"/>
      <c r="DI120" s="842"/>
      <c r="DJ120" s="842"/>
      <c r="DK120" s="842"/>
      <c r="DL120" s="842">
        <v>994262</v>
      </c>
      <c r="DM120" s="842"/>
      <c r="DN120" s="842"/>
      <c r="DO120" s="842"/>
      <c r="DP120" s="842"/>
      <c r="DQ120" s="842">
        <v>1278084</v>
      </c>
      <c r="DR120" s="842"/>
      <c r="DS120" s="842"/>
      <c r="DT120" s="842"/>
      <c r="DU120" s="842"/>
      <c r="DV120" s="843">
        <v>77.900000000000006</v>
      </c>
      <c r="DW120" s="843"/>
      <c r="DX120" s="843"/>
      <c r="DY120" s="843"/>
      <c r="DZ120" s="844"/>
    </row>
    <row r="121" spans="1:130" s="230" customFormat="1" ht="26.25" customHeight="1" x14ac:dyDescent="0.2">
      <c r="A121" s="820"/>
      <c r="B121" s="821"/>
      <c r="C121" s="863" t="s">
        <v>473</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393</v>
      </c>
      <c r="AB121" s="780"/>
      <c r="AC121" s="780"/>
      <c r="AD121" s="780"/>
      <c r="AE121" s="781"/>
      <c r="AF121" s="782" t="s">
        <v>146</v>
      </c>
      <c r="AG121" s="780"/>
      <c r="AH121" s="780"/>
      <c r="AI121" s="780"/>
      <c r="AJ121" s="781"/>
      <c r="AK121" s="782" t="s">
        <v>146</v>
      </c>
      <c r="AL121" s="780"/>
      <c r="AM121" s="780"/>
      <c r="AN121" s="780"/>
      <c r="AO121" s="781"/>
      <c r="AP121" s="824" t="s">
        <v>146</v>
      </c>
      <c r="AQ121" s="825"/>
      <c r="AR121" s="825"/>
      <c r="AS121" s="825"/>
      <c r="AT121" s="826"/>
      <c r="AU121" s="883"/>
      <c r="AV121" s="884"/>
      <c r="AW121" s="884"/>
      <c r="AX121" s="884"/>
      <c r="AY121" s="885"/>
      <c r="AZ121" s="815" t="s">
        <v>474</v>
      </c>
      <c r="BA121" s="752"/>
      <c r="BB121" s="752"/>
      <c r="BC121" s="752"/>
      <c r="BD121" s="752"/>
      <c r="BE121" s="752"/>
      <c r="BF121" s="752"/>
      <c r="BG121" s="752"/>
      <c r="BH121" s="752"/>
      <c r="BI121" s="752"/>
      <c r="BJ121" s="752"/>
      <c r="BK121" s="752"/>
      <c r="BL121" s="752"/>
      <c r="BM121" s="752"/>
      <c r="BN121" s="752"/>
      <c r="BO121" s="752"/>
      <c r="BP121" s="753"/>
      <c r="BQ121" s="816">
        <v>38936</v>
      </c>
      <c r="BR121" s="817"/>
      <c r="BS121" s="817"/>
      <c r="BT121" s="817"/>
      <c r="BU121" s="817"/>
      <c r="BV121" s="817">
        <v>36051</v>
      </c>
      <c r="BW121" s="817"/>
      <c r="BX121" s="817"/>
      <c r="BY121" s="817"/>
      <c r="BZ121" s="817"/>
      <c r="CA121" s="817">
        <v>33105</v>
      </c>
      <c r="CB121" s="817"/>
      <c r="CC121" s="817"/>
      <c r="CD121" s="817"/>
      <c r="CE121" s="817"/>
      <c r="CF121" s="875">
        <v>2</v>
      </c>
      <c r="CG121" s="876"/>
      <c r="CH121" s="876"/>
      <c r="CI121" s="876"/>
      <c r="CJ121" s="876"/>
      <c r="CK121" s="869"/>
      <c r="CL121" s="855"/>
      <c r="CM121" s="855"/>
      <c r="CN121" s="855"/>
      <c r="CO121" s="856"/>
      <c r="CP121" s="835" t="s">
        <v>414</v>
      </c>
      <c r="CQ121" s="836"/>
      <c r="CR121" s="836"/>
      <c r="CS121" s="836"/>
      <c r="CT121" s="836"/>
      <c r="CU121" s="836"/>
      <c r="CV121" s="836"/>
      <c r="CW121" s="836"/>
      <c r="CX121" s="836"/>
      <c r="CY121" s="836"/>
      <c r="CZ121" s="836"/>
      <c r="DA121" s="836"/>
      <c r="DB121" s="836"/>
      <c r="DC121" s="836"/>
      <c r="DD121" s="836"/>
      <c r="DE121" s="836"/>
      <c r="DF121" s="837"/>
      <c r="DG121" s="816">
        <v>119285</v>
      </c>
      <c r="DH121" s="817"/>
      <c r="DI121" s="817"/>
      <c r="DJ121" s="817"/>
      <c r="DK121" s="817"/>
      <c r="DL121" s="817">
        <v>121669</v>
      </c>
      <c r="DM121" s="817"/>
      <c r="DN121" s="817"/>
      <c r="DO121" s="817"/>
      <c r="DP121" s="817"/>
      <c r="DQ121" s="817">
        <v>130210</v>
      </c>
      <c r="DR121" s="817"/>
      <c r="DS121" s="817"/>
      <c r="DT121" s="817"/>
      <c r="DU121" s="817"/>
      <c r="DV121" s="794">
        <v>7.9</v>
      </c>
      <c r="DW121" s="794"/>
      <c r="DX121" s="794"/>
      <c r="DY121" s="794"/>
      <c r="DZ121" s="795"/>
    </row>
    <row r="122" spans="1:130" s="230" customFormat="1" ht="26.25" customHeight="1" x14ac:dyDescent="0.2">
      <c r="A122" s="820"/>
      <c r="B122" s="821"/>
      <c r="C122" s="815" t="s">
        <v>455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146</v>
      </c>
      <c r="AB122" s="780"/>
      <c r="AC122" s="780"/>
      <c r="AD122" s="780"/>
      <c r="AE122" s="781"/>
      <c r="AF122" s="782" t="s">
        <v>393</v>
      </c>
      <c r="AG122" s="780"/>
      <c r="AH122" s="780"/>
      <c r="AI122" s="780"/>
      <c r="AJ122" s="781"/>
      <c r="AK122" s="782" t="s">
        <v>146</v>
      </c>
      <c r="AL122" s="780"/>
      <c r="AM122" s="780"/>
      <c r="AN122" s="780"/>
      <c r="AO122" s="781"/>
      <c r="AP122" s="824" t="s">
        <v>393</v>
      </c>
      <c r="AQ122" s="825"/>
      <c r="AR122" s="825"/>
      <c r="AS122" s="825"/>
      <c r="AT122" s="826"/>
      <c r="AU122" s="883"/>
      <c r="AV122" s="884"/>
      <c r="AW122" s="884"/>
      <c r="AX122" s="884"/>
      <c r="AY122" s="885"/>
      <c r="AZ122" s="838" t="s">
        <v>475</v>
      </c>
      <c r="BA122" s="839"/>
      <c r="BB122" s="839"/>
      <c r="BC122" s="839"/>
      <c r="BD122" s="839"/>
      <c r="BE122" s="839"/>
      <c r="BF122" s="839"/>
      <c r="BG122" s="839"/>
      <c r="BH122" s="839"/>
      <c r="BI122" s="839"/>
      <c r="BJ122" s="839"/>
      <c r="BK122" s="839"/>
      <c r="BL122" s="839"/>
      <c r="BM122" s="839"/>
      <c r="BN122" s="839"/>
      <c r="BO122" s="839"/>
      <c r="BP122" s="840"/>
      <c r="BQ122" s="879">
        <v>2707909</v>
      </c>
      <c r="BR122" s="845"/>
      <c r="BS122" s="845"/>
      <c r="BT122" s="845"/>
      <c r="BU122" s="845"/>
      <c r="BV122" s="845">
        <v>2828615</v>
      </c>
      <c r="BW122" s="845"/>
      <c r="BX122" s="845"/>
      <c r="BY122" s="845"/>
      <c r="BZ122" s="845"/>
      <c r="CA122" s="845">
        <v>2826446</v>
      </c>
      <c r="CB122" s="845"/>
      <c r="CC122" s="845"/>
      <c r="CD122" s="845"/>
      <c r="CE122" s="845"/>
      <c r="CF122" s="846">
        <v>172.2</v>
      </c>
      <c r="CG122" s="847"/>
      <c r="CH122" s="847"/>
      <c r="CI122" s="847"/>
      <c r="CJ122" s="847"/>
      <c r="CK122" s="869"/>
      <c r="CL122" s="855"/>
      <c r="CM122" s="855"/>
      <c r="CN122" s="855"/>
      <c r="CO122" s="856"/>
      <c r="CP122" s="835" t="s">
        <v>476</v>
      </c>
      <c r="CQ122" s="836"/>
      <c r="CR122" s="836"/>
      <c r="CS122" s="836"/>
      <c r="CT122" s="836"/>
      <c r="CU122" s="836"/>
      <c r="CV122" s="836"/>
      <c r="CW122" s="836"/>
      <c r="CX122" s="836"/>
      <c r="CY122" s="836"/>
      <c r="CZ122" s="836"/>
      <c r="DA122" s="836"/>
      <c r="DB122" s="836"/>
      <c r="DC122" s="836"/>
      <c r="DD122" s="836"/>
      <c r="DE122" s="836"/>
      <c r="DF122" s="837"/>
      <c r="DG122" s="816">
        <v>32194</v>
      </c>
      <c r="DH122" s="817"/>
      <c r="DI122" s="817"/>
      <c r="DJ122" s="817"/>
      <c r="DK122" s="817"/>
      <c r="DL122" s="817">
        <v>56899</v>
      </c>
      <c r="DM122" s="817"/>
      <c r="DN122" s="817"/>
      <c r="DO122" s="817"/>
      <c r="DP122" s="817"/>
      <c r="DQ122" s="817">
        <v>123794</v>
      </c>
      <c r="DR122" s="817"/>
      <c r="DS122" s="817"/>
      <c r="DT122" s="817"/>
      <c r="DU122" s="817"/>
      <c r="DV122" s="794">
        <v>7.5</v>
      </c>
      <c r="DW122" s="794"/>
      <c r="DX122" s="794"/>
      <c r="DY122" s="794"/>
      <c r="DZ122" s="795"/>
    </row>
    <row r="123" spans="1:130" s="230" customFormat="1" ht="26.25" customHeight="1" x14ac:dyDescent="0.2">
      <c r="A123" s="820"/>
      <c r="B123" s="821"/>
      <c r="C123" s="815" t="s">
        <v>461</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146</v>
      </c>
      <c r="AB123" s="780"/>
      <c r="AC123" s="780"/>
      <c r="AD123" s="780"/>
      <c r="AE123" s="781"/>
      <c r="AF123" s="782" t="s">
        <v>393</v>
      </c>
      <c r="AG123" s="780"/>
      <c r="AH123" s="780"/>
      <c r="AI123" s="780"/>
      <c r="AJ123" s="781"/>
      <c r="AK123" s="782" t="s">
        <v>146</v>
      </c>
      <c r="AL123" s="780"/>
      <c r="AM123" s="780"/>
      <c r="AN123" s="780"/>
      <c r="AO123" s="781"/>
      <c r="AP123" s="824" t="s">
        <v>146</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477</v>
      </c>
      <c r="BP123" s="878"/>
      <c r="BQ123" s="832">
        <v>4959994</v>
      </c>
      <c r="BR123" s="833"/>
      <c r="BS123" s="833"/>
      <c r="BT123" s="833"/>
      <c r="BU123" s="833"/>
      <c r="BV123" s="833">
        <v>5435478</v>
      </c>
      <c r="BW123" s="833"/>
      <c r="BX123" s="833"/>
      <c r="BY123" s="833"/>
      <c r="BZ123" s="833"/>
      <c r="CA123" s="833">
        <v>5739084</v>
      </c>
      <c r="CB123" s="833"/>
      <c r="CC123" s="833"/>
      <c r="CD123" s="833"/>
      <c r="CE123" s="833"/>
      <c r="CF123" s="748"/>
      <c r="CG123" s="749"/>
      <c r="CH123" s="749"/>
      <c r="CI123" s="749"/>
      <c r="CJ123" s="834"/>
      <c r="CK123" s="869"/>
      <c r="CL123" s="855"/>
      <c r="CM123" s="855"/>
      <c r="CN123" s="855"/>
      <c r="CO123" s="856"/>
      <c r="CP123" s="835" t="s">
        <v>412</v>
      </c>
      <c r="CQ123" s="836"/>
      <c r="CR123" s="836"/>
      <c r="CS123" s="836"/>
      <c r="CT123" s="836"/>
      <c r="CU123" s="836"/>
      <c r="CV123" s="836"/>
      <c r="CW123" s="836"/>
      <c r="CX123" s="836"/>
      <c r="CY123" s="836"/>
      <c r="CZ123" s="836"/>
      <c r="DA123" s="836"/>
      <c r="DB123" s="836"/>
      <c r="DC123" s="836"/>
      <c r="DD123" s="836"/>
      <c r="DE123" s="836"/>
      <c r="DF123" s="837"/>
      <c r="DG123" s="779" t="s">
        <v>146</v>
      </c>
      <c r="DH123" s="780"/>
      <c r="DI123" s="780"/>
      <c r="DJ123" s="780"/>
      <c r="DK123" s="781"/>
      <c r="DL123" s="782" t="s">
        <v>146</v>
      </c>
      <c r="DM123" s="780"/>
      <c r="DN123" s="780"/>
      <c r="DO123" s="780"/>
      <c r="DP123" s="781"/>
      <c r="DQ123" s="782" t="s">
        <v>146</v>
      </c>
      <c r="DR123" s="780"/>
      <c r="DS123" s="780"/>
      <c r="DT123" s="780"/>
      <c r="DU123" s="781"/>
      <c r="DV123" s="824" t="s">
        <v>393</v>
      </c>
      <c r="DW123" s="825"/>
      <c r="DX123" s="825"/>
      <c r="DY123" s="825"/>
      <c r="DZ123" s="826"/>
    </row>
    <row r="124" spans="1:130" s="230" customFormat="1" ht="26.25" customHeight="1" thickBot="1" x14ac:dyDescent="0.25">
      <c r="A124" s="820"/>
      <c r="B124" s="821"/>
      <c r="C124" s="815" t="s">
        <v>464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393</v>
      </c>
      <c r="AB124" s="780"/>
      <c r="AC124" s="780"/>
      <c r="AD124" s="780"/>
      <c r="AE124" s="781"/>
      <c r="AF124" s="782" t="s">
        <v>146</v>
      </c>
      <c r="AG124" s="780"/>
      <c r="AH124" s="780"/>
      <c r="AI124" s="780"/>
      <c r="AJ124" s="781"/>
      <c r="AK124" s="782" t="s">
        <v>393</v>
      </c>
      <c r="AL124" s="780"/>
      <c r="AM124" s="780"/>
      <c r="AN124" s="780"/>
      <c r="AO124" s="781"/>
      <c r="AP124" s="824" t="s">
        <v>146</v>
      </c>
      <c r="AQ124" s="825"/>
      <c r="AR124" s="825"/>
      <c r="AS124" s="825"/>
      <c r="AT124" s="826"/>
      <c r="AU124" s="827" t="s">
        <v>478</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393</v>
      </c>
      <c r="BR124" s="831"/>
      <c r="BS124" s="831"/>
      <c r="BT124" s="831"/>
      <c r="BU124" s="831"/>
      <c r="BV124" s="831" t="s">
        <v>393</v>
      </c>
      <c r="BW124" s="831"/>
      <c r="BX124" s="831"/>
      <c r="BY124" s="831"/>
      <c r="BZ124" s="831"/>
      <c r="CA124" s="831" t="s">
        <v>146</v>
      </c>
      <c r="CB124" s="831"/>
      <c r="CC124" s="831"/>
      <c r="CD124" s="831"/>
      <c r="CE124" s="831"/>
      <c r="CF124" s="726"/>
      <c r="CG124" s="727"/>
      <c r="CH124" s="727"/>
      <c r="CI124" s="727"/>
      <c r="CJ124" s="862"/>
      <c r="CK124" s="870"/>
      <c r="CL124" s="870"/>
      <c r="CM124" s="870"/>
      <c r="CN124" s="870"/>
      <c r="CO124" s="871"/>
      <c r="CP124" s="835" t="s">
        <v>479</v>
      </c>
      <c r="CQ124" s="836"/>
      <c r="CR124" s="836"/>
      <c r="CS124" s="836"/>
      <c r="CT124" s="836"/>
      <c r="CU124" s="836"/>
      <c r="CV124" s="836"/>
      <c r="CW124" s="836"/>
      <c r="CX124" s="836"/>
      <c r="CY124" s="836"/>
      <c r="CZ124" s="836"/>
      <c r="DA124" s="836"/>
      <c r="DB124" s="836"/>
      <c r="DC124" s="836"/>
      <c r="DD124" s="836"/>
      <c r="DE124" s="836"/>
      <c r="DF124" s="837"/>
      <c r="DG124" s="763" t="s">
        <v>393</v>
      </c>
      <c r="DH124" s="764"/>
      <c r="DI124" s="764"/>
      <c r="DJ124" s="764"/>
      <c r="DK124" s="765"/>
      <c r="DL124" s="766" t="s">
        <v>146</v>
      </c>
      <c r="DM124" s="764"/>
      <c r="DN124" s="764"/>
      <c r="DO124" s="764"/>
      <c r="DP124" s="765"/>
      <c r="DQ124" s="766" t="s">
        <v>393</v>
      </c>
      <c r="DR124" s="764"/>
      <c r="DS124" s="764"/>
      <c r="DT124" s="764"/>
      <c r="DU124" s="765"/>
      <c r="DV124" s="848" t="s">
        <v>393</v>
      </c>
      <c r="DW124" s="849"/>
      <c r="DX124" s="849"/>
      <c r="DY124" s="849"/>
      <c r="DZ124" s="850"/>
    </row>
    <row r="125" spans="1:130" s="230" customFormat="1" ht="26.25" customHeight="1" x14ac:dyDescent="0.2">
      <c r="A125" s="820"/>
      <c r="B125" s="821"/>
      <c r="C125" s="815" t="s">
        <v>466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146</v>
      </c>
      <c r="AB125" s="780"/>
      <c r="AC125" s="780"/>
      <c r="AD125" s="780"/>
      <c r="AE125" s="781"/>
      <c r="AF125" s="782" t="s">
        <v>146</v>
      </c>
      <c r="AG125" s="780"/>
      <c r="AH125" s="780"/>
      <c r="AI125" s="780"/>
      <c r="AJ125" s="781"/>
      <c r="AK125" s="782" t="s">
        <v>146</v>
      </c>
      <c r="AL125" s="780"/>
      <c r="AM125" s="780"/>
      <c r="AN125" s="780"/>
      <c r="AO125" s="781"/>
      <c r="AP125" s="824" t="s">
        <v>146</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480</v>
      </c>
      <c r="CL125" s="852"/>
      <c r="CM125" s="852"/>
      <c r="CN125" s="852"/>
      <c r="CO125" s="853"/>
      <c r="CP125" s="860" t="s">
        <v>481</v>
      </c>
      <c r="CQ125" s="808"/>
      <c r="CR125" s="808"/>
      <c r="CS125" s="808"/>
      <c r="CT125" s="808"/>
      <c r="CU125" s="808"/>
      <c r="CV125" s="808"/>
      <c r="CW125" s="808"/>
      <c r="CX125" s="808"/>
      <c r="CY125" s="808"/>
      <c r="CZ125" s="808"/>
      <c r="DA125" s="808"/>
      <c r="DB125" s="808"/>
      <c r="DC125" s="808"/>
      <c r="DD125" s="808"/>
      <c r="DE125" s="808"/>
      <c r="DF125" s="809"/>
      <c r="DG125" s="861" t="s">
        <v>146</v>
      </c>
      <c r="DH125" s="842"/>
      <c r="DI125" s="842"/>
      <c r="DJ125" s="842"/>
      <c r="DK125" s="842"/>
      <c r="DL125" s="842" t="s">
        <v>146</v>
      </c>
      <c r="DM125" s="842"/>
      <c r="DN125" s="842"/>
      <c r="DO125" s="842"/>
      <c r="DP125" s="842"/>
      <c r="DQ125" s="842" t="s">
        <v>146</v>
      </c>
      <c r="DR125" s="842"/>
      <c r="DS125" s="842"/>
      <c r="DT125" s="842"/>
      <c r="DU125" s="842"/>
      <c r="DV125" s="843" t="s">
        <v>146</v>
      </c>
      <c r="DW125" s="843"/>
      <c r="DX125" s="843"/>
      <c r="DY125" s="843"/>
      <c r="DZ125" s="844"/>
    </row>
    <row r="126" spans="1:130" s="230" customFormat="1" ht="26.25" customHeight="1" thickBot="1" x14ac:dyDescent="0.25">
      <c r="A126" s="820"/>
      <c r="B126" s="821"/>
      <c r="C126" s="815" t="s">
        <v>468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393</v>
      </c>
      <c r="AB126" s="780"/>
      <c r="AC126" s="780"/>
      <c r="AD126" s="780"/>
      <c r="AE126" s="781"/>
      <c r="AF126" s="782" t="s">
        <v>146</v>
      </c>
      <c r="AG126" s="780"/>
      <c r="AH126" s="780"/>
      <c r="AI126" s="780"/>
      <c r="AJ126" s="781"/>
      <c r="AK126" s="782" t="s">
        <v>146</v>
      </c>
      <c r="AL126" s="780"/>
      <c r="AM126" s="780"/>
      <c r="AN126" s="780"/>
      <c r="AO126" s="781"/>
      <c r="AP126" s="824" t="s">
        <v>393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482</v>
      </c>
      <c r="CQ126" s="752"/>
      <c r="CR126" s="752"/>
      <c r="CS126" s="752"/>
      <c r="CT126" s="752"/>
      <c r="CU126" s="752"/>
      <c r="CV126" s="752"/>
      <c r="CW126" s="752"/>
      <c r="CX126" s="752"/>
      <c r="CY126" s="752"/>
      <c r="CZ126" s="752"/>
      <c r="DA126" s="752"/>
      <c r="DB126" s="752"/>
      <c r="DC126" s="752"/>
      <c r="DD126" s="752"/>
      <c r="DE126" s="752"/>
      <c r="DF126" s="753"/>
      <c r="DG126" s="816" t="s">
        <v>393</v>
      </c>
      <c r="DH126" s="817"/>
      <c r="DI126" s="817"/>
      <c r="DJ126" s="817"/>
      <c r="DK126" s="817"/>
      <c r="DL126" s="817" t="s">
        <v>146</v>
      </c>
      <c r="DM126" s="817"/>
      <c r="DN126" s="817"/>
      <c r="DO126" s="817"/>
      <c r="DP126" s="817"/>
      <c r="DQ126" s="817" t="s">
        <v>146</v>
      </c>
      <c r="DR126" s="817"/>
      <c r="DS126" s="817"/>
      <c r="DT126" s="817"/>
      <c r="DU126" s="817"/>
      <c r="DV126" s="794" t="s">
        <v>146</v>
      </c>
      <c r="DW126" s="794"/>
      <c r="DX126" s="794"/>
      <c r="DY126" s="794"/>
      <c r="DZ126" s="795"/>
    </row>
    <row r="127" spans="1:130" s="230" customFormat="1" ht="26.25" customHeight="1" x14ac:dyDescent="0.2">
      <c r="A127" s="822"/>
      <c r="B127" s="823"/>
      <c r="C127" s="838" t="s">
        <v>483</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146</v>
      </c>
      <c r="AB127" s="780"/>
      <c r="AC127" s="780"/>
      <c r="AD127" s="780"/>
      <c r="AE127" s="781"/>
      <c r="AF127" s="782" t="s">
        <v>146</v>
      </c>
      <c r="AG127" s="780"/>
      <c r="AH127" s="780"/>
      <c r="AI127" s="780"/>
      <c r="AJ127" s="781"/>
      <c r="AK127" s="782" t="s">
        <v>146</v>
      </c>
      <c r="AL127" s="780"/>
      <c r="AM127" s="780"/>
      <c r="AN127" s="780"/>
      <c r="AO127" s="781"/>
      <c r="AP127" s="824" t="s">
        <v>146</v>
      </c>
      <c r="AQ127" s="825"/>
      <c r="AR127" s="825"/>
      <c r="AS127" s="825"/>
      <c r="AT127" s="826"/>
      <c r="AU127" s="232"/>
      <c r="AV127" s="232"/>
      <c r="AW127" s="232"/>
      <c r="AX127" s="841" t="s">
        <v>484</v>
      </c>
      <c r="AY127" s="812"/>
      <c r="AZ127" s="812"/>
      <c r="BA127" s="812"/>
      <c r="BB127" s="812"/>
      <c r="BC127" s="812"/>
      <c r="BD127" s="812"/>
      <c r="BE127" s="813"/>
      <c r="BF127" s="811" t="s">
        <v>485</v>
      </c>
      <c r="BG127" s="812"/>
      <c r="BH127" s="812"/>
      <c r="BI127" s="812"/>
      <c r="BJ127" s="812"/>
      <c r="BK127" s="812"/>
      <c r="BL127" s="813"/>
      <c r="BM127" s="811" t="s">
        <v>486</v>
      </c>
      <c r="BN127" s="812"/>
      <c r="BO127" s="812"/>
      <c r="BP127" s="812"/>
      <c r="BQ127" s="812"/>
      <c r="BR127" s="812"/>
      <c r="BS127" s="813"/>
      <c r="BT127" s="811" t="s">
        <v>487</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488</v>
      </c>
      <c r="CQ127" s="752"/>
      <c r="CR127" s="752"/>
      <c r="CS127" s="752"/>
      <c r="CT127" s="752"/>
      <c r="CU127" s="752"/>
      <c r="CV127" s="752"/>
      <c r="CW127" s="752"/>
      <c r="CX127" s="752"/>
      <c r="CY127" s="752"/>
      <c r="CZ127" s="752"/>
      <c r="DA127" s="752"/>
      <c r="DB127" s="752"/>
      <c r="DC127" s="752"/>
      <c r="DD127" s="752"/>
      <c r="DE127" s="752"/>
      <c r="DF127" s="753"/>
      <c r="DG127" s="816" t="s">
        <v>393</v>
      </c>
      <c r="DH127" s="817"/>
      <c r="DI127" s="817"/>
      <c r="DJ127" s="817"/>
      <c r="DK127" s="817"/>
      <c r="DL127" s="817" t="s">
        <v>146</v>
      </c>
      <c r="DM127" s="817"/>
      <c r="DN127" s="817"/>
      <c r="DO127" s="817"/>
      <c r="DP127" s="817"/>
      <c r="DQ127" s="817" t="s">
        <v>146</v>
      </c>
      <c r="DR127" s="817"/>
      <c r="DS127" s="817"/>
      <c r="DT127" s="817"/>
      <c r="DU127" s="817"/>
      <c r="DV127" s="794" t="s">
        <v>146</v>
      </c>
      <c r="DW127" s="794"/>
      <c r="DX127" s="794"/>
      <c r="DY127" s="794"/>
      <c r="DZ127" s="795"/>
    </row>
    <row r="128" spans="1:130" s="230" customFormat="1" ht="26.25" customHeight="1" thickBot="1" x14ac:dyDescent="0.25">
      <c r="A128" s="796" t="s">
        <v>489</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490</v>
      </c>
      <c r="X128" s="798"/>
      <c r="Y128" s="798"/>
      <c r="Z128" s="799"/>
      <c r="AA128" s="800">
        <v>10381</v>
      </c>
      <c r="AB128" s="801"/>
      <c r="AC128" s="801"/>
      <c r="AD128" s="801"/>
      <c r="AE128" s="802"/>
      <c r="AF128" s="803">
        <v>3688</v>
      </c>
      <c r="AG128" s="801"/>
      <c r="AH128" s="801"/>
      <c r="AI128" s="801"/>
      <c r="AJ128" s="802"/>
      <c r="AK128" s="803">
        <v>3688</v>
      </c>
      <c r="AL128" s="801"/>
      <c r="AM128" s="801"/>
      <c r="AN128" s="801"/>
      <c r="AO128" s="802"/>
      <c r="AP128" s="804"/>
      <c r="AQ128" s="805"/>
      <c r="AR128" s="805"/>
      <c r="AS128" s="805"/>
      <c r="AT128" s="806"/>
      <c r="AU128" s="232"/>
      <c r="AV128" s="232"/>
      <c r="AW128" s="232"/>
      <c r="AX128" s="807" t="s">
        <v>491</v>
      </c>
      <c r="AY128" s="808"/>
      <c r="AZ128" s="808"/>
      <c r="BA128" s="808"/>
      <c r="BB128" s="808"/>
      <c r="BC128" s="808"/>
      <c r="BD128" s="808"/>
      <c r="BE128" s="809"/>
      <c r="BF128" s="786" t="s">
        <v>393</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492</v>
      </c>
      <c r="CQ128" s="730"/>
      <c r="CR128" s="730"/>
      <c r="CS128" s="730"/>
      <c r="CT128" s="730"/>
      <c r="CU128" s="730"/>
      <c r="CV128" s="730"/>
      <c r="CW128" s="730"/>
      <c r="CX128" s="730"/>
      <c r="CY128" s="730"/>
      <c r="CZ128" s="730"/>
      <c r="DA128" s="730"/>
      <c r="DB128" s="730"/>
      <c r="DC128" s="730"/>
      <c r="DD128" s="730"/>
      <c r="DE128" s="730"/>
      <c r="DF128" s="731"/>
      <c r="DG128" s="790" t="s">
        <v>393</v>
      </c>
      <c r="DH128" s="791"/>
      <c r="DI128" s="791"/>
      <c r="DJ128" s="791"/>
      <c r="DK128" s="791"/>
      <c r="DL128" s="791" t="s">
        <v>146</v>
      </c>
      <c r="DM128" s="791"/>
      <c r="DN128" s="791"/>
      <c r="DO128" s="791"/>
      <c r="DP128" s="791"/>
      <c r="DQ128" s="791" t="s">
        <v>146</v>
      </c>
      <c r="DR128" s="791"/>
      <c r="DS128" s="791"/>
      <c r="DT128" s="791"/>
      <c r="DU128" s="791"/>
      <c r="DV128" s="792" t="s">
        <v>393</v>
      </c>
      <c r="DW128" s="792"/>
      <c r="DX128" s="792"/>
      <c r="DY128" s="792"/>
      <c r="DZ128" s="793"/>
    </row>
    <row r="129" spans="1:131" s="230" customFormat="1" ht="26.25" customHeight="1" x14ac:dyDescent="0.2">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493</v>
      </c>
      <c r="X129" s="777"/>
      <c r="Y129" s="777"/>
      <c r="Z129" s="778"/>
      <c r="AA129" s="779">
        <v>1771877</v>
      </c>
      <c r="AB129" s="780"/>
      <c r="AC129" s="780"/>
      <c r="AD129" s="780"/>
      <c r="AE129" s="781"/>
      <c r="AF129" s="782">
        <v>2004077</v>
      </c>
      <c r="AG129" s="780"/>
      <c r="AH129" s="780"/>
      <c r="AI129" s="780"/>
      <c r="AJ129" s="781"/>
      <c r="AK129" s="782">
        <v>1974732</v>
      </c>
      <c r="AL129" s="780"/>
      <c r="AM129" s="780"/>
      <c r="AN129" s="780"/>
      <c r="AO129" s="781"/>
      <c r="AP129" s="783"/>
      <c r="AQ129" s="784"/>
      <c r="AR129" s="784"/>
      <c r="AS129" s="784"/>
      <c r="AT129" s="785"/>
      <c r="AU129" s="233"/>
      <c r="AV129" s="233"/>
      <c r="AW129" s="233"/>
      <c r="AX129" s="751" t="s">
        <v>494</v>
      </c>
      <c r="AY129" s="752"/>
      <c r="AZ129" s="752"/>
      <c r="BA129" s="752"/>
      <c r="BB129" s="752"/>
      <c r="BC129" s="752"/>
      <c r="BD129" s="752"/>
      <c r="BE129" s="753"/>
      <c r="BF129" s="770" t="s">
        <v>393</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495</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496</v>
      </c>
      <c r="X130" s="777"/>
      <c r="Y130" s="777"/>
      <c r="Z130" s="778"/>
      <c r="AA130" s="779">
        <v>263831</v>
      </c>
      <c r="AB130" s="780"/>
      <c r="AC130" s="780"/>
      <c r="AD130" s="780"/>
      <c r="AE130" s="781"/>
      <c r="AF130" s="782">
        <v>286392</v>
      </c>
      <c r="AG130" s="780"/>
      <c r="AH130" s="780"/>
      <c r="AI130" s="780"/>
      <c r="AJ130" s="781"/>
      <c r="AK130" s="782">
        <v>333195</v>
      </c>
      <c r="AL130" s="780"/>
      <c r="AM130" s="780"/>
      <c r="AN130" s="780"/>
      <c r="AO130" s="781"/>
      <c r="AP130" s="783"/>
      <c r="AQ130" s="784"/>
      <c r="AR130" s="784"/>
      <c r="AS130" s="784"/>
      <c r="AT130" s="785"/>
      <c r="AU130" s="233"/>
      <c r="AV130" s="233"/>
      <c r="AW130" s="233"/>
      <c r="AX130" s="751" t="s">
        <v>497</v>
      </c>
      <c r="AY130" s="752"/>
      <c r="AZ130" s="752"/>
      <c r="BA130" s="752"/>
      <c r="BB130" s="752"/>
      <c r="BC130" s="752"/>
      <c r="BD130" s="752"/>
      <c r="BE130" s="753"/>
      <c r="BF130" s="754">
        <v>6.5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498</v>
      </c>
      <c r="X131" s="761"/>
      <c r="Y131" s="761"/>
      <c r="Z131" s="762"/>
      <c r="AA131" s="763">
        <v>1508046</v>
      </c>
      <c r="AB131" s="764"/>
      <c r="AC131" s="764"/>
      <c r="AD131" s="764"/>
      <c r="AE131" s="765"/>
      <c r="AF131" s="766">
        <v>1717685</v>
      </c>
      <c r="AG131" s="764"/>
      <c r="AH131" s="764"/>
      <c r="AI131" s="764"/>
      <c r="AJ131" s="765"/>
      <c r="AK131" s="766">
        <v>1641537</v>
      </c>
      <c r="AL131" s="764"/>
      <c r="AM131" s="764"/>
      <c r="AN131" s="764"/>
      <c r="AO131" s="765"/>
      <c r="AP131" s="767"/>
      <c r="AQ131" s="768"/>
      <c r="AR131" s="768"/>
      <c r="AS131" s="768"/>
      <c r="AT131" s="769"/>
      <c r="AU131" s="233"/>
      <c r="AV131" s="233"/>
      <c r="AW131" s="233"/>
      <c r="AX131" s="729" t="s">
        <v>499</v>
      </c>
      <c r="AY131" s="730"/>
      <c r="AZ131" s="730"/>
      <c r="BA131" s="730"/>
      <c r="BB131" s="730"/>
      <c r="BC131" s="730"/>
      <c r="BD131" s="730"/>
      <c r="BE131" s="731"/>
      <c r="BF131" s="732" t="s">
        <v>393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500</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501</v>
      </c>
      <c r="W132" s="742"/>
      <c r="X132" s="742"/>
      <c r="Y132" s="742"/>
      <c r="Z132" s="743"/>
      <c r="AA132" s="744">
        <v>6.3964229210000001</v>
      </c>
      <c r="AB132" s="745"/>
      <c r="AC132" s="745"/>
      <c r="AD132" s="745"/>
      <c r="AE132" s="746"/>
      <c r="AF132" s="747">
        <v>5.9687893880000003</v>
      </c>
      <c r="AG132" s="745"/>
      <c r="AH132" s="745"/>
      <c r="AI132" s="745"/>
      <c r="AJ132" s="746"/>
      <c r="AK132" s="747">
        <v>7.4280384789999996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502</v>
      </c>
      <c r="W133" s="721"/>
      <c r="X133" s="721"/>
      <c r="Y133" s="721"/>
      <c r="Z133" s="722"/>
      <c r="AA133" s="723">
        <v>6</v>
      </c>
      <c r="AB133" s="724"/>
      <c r="AC133" s="724"/>
      <c r="AD133" s="724"/>
      <c r="AE133" s="725"/>
      <c r="AF133" s="723">
        <v>6.1</v>
      </c>
      <c r="AG133" s="724"/>
      <c r="AH133" s="724"/>
      <c r="AI133" s="724"/>
      <c r="AJ133" s="725"/>
      <c r="AK133" s="723">
        <v>6.5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7u/uyIE8hZl+8ng/iBwdTjGESxJyIGQmT6D4XhmZEqgK1QOM25+IRzbPmVlDqXWNUPnTxrXchwSsXxQ+48oeeQ==" saltValue="1S1Iw+7qkKvML0V9qaqWN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10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503</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g1fbp1aKdhSt1h6JG6YcPjZcd+jczy8ATOu6Pj4wHZ36FrCdiH+RHL0uQOTui6K1bBg2OPuNOj7WDrxuWkslHQ==" saltValue="18yi+ZjYv1PXRue/Ba4g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qThYzpLici9NLHvg6ubcWjxC/Th6Zgh0HdpypUa23/Z0zgc472KSsGOrcFHQ0v7MAOj34T+XOauHJU9B6SniKg==" saltValue="WzLOgWRYvEIPwxrjiu2oY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topLeftCell="A3" zoomScale="70" zoomScaleNormal="70" zoomScaleSheetLayoutView="75" workbookViewId="0">
      <selection activeCell="BW35" sqref="BW35:BX35"/>
    </sheetView>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506</v>
      </c>
      <c r="AP7" s="272"/>
      <c r="AQ7" s="273" t="s">
        <v>507</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508</v>
      </c>
      <c r="AQ8" s="279" t="s">
        <v>509</v>
      </c>
      <c r="AR8" s="280" t="s">
        <v>510</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511</v>
      </c>
      <c r="AL9" s="1131"/>
      <c r="AM9" s="1131"/>
      <c r="AN9" s="1132"/>
      <c r="AO9" s="281">
        <v>809784</v>
      </c>
      <c r="AP9" s="281">
        <v>324563</v>
      </c>
      <c r="AQ9" s="282">
        <v>255467</v>
      </c>
      <c r="AR9" s="283">
        <v>27</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512</v>
      </c>
      <c r="AL10" s="1131"/>
      <c r="AM10" s="1131"/>
      <c r="AN10" s="1132"/>
      <c r="AO10" s="284">
        <v>9675</v>
      </c>
      <c r="AP10" s="284">
        <v>3878</v>
      </c>
      <c r="AQ10" s="285">
        <v>29275</v>
      </c>
      <c r="AR10" s="286">
        <v>-86.8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513</v>
      </c>
      <c r="AL11" s="1131"/>
      <c r="AM11" s="1131"/>
      <c r="AN11" s="1132"/>
      <c r="AO11" s="284" t="s">
        <v>514</v>
      </c>
      <c r="AP11" s="284" t="s">
        <v>514</v>
      </c>
      <c r="AQ11" s="285">
        <v>3959</v>
      </c>
      <c r="AR11" s="286" t="s">
        <v>514</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515</v>
      </c>
      <c r="AL12" s="1131"/>
      <c r="AM12" s="1131"/>
      <c r="AN12" s="1132"/>
      <c r="AO12" s="284" t="s">
        <v>514</v>
      </c>
      <c r="AP12" s="284" t="s">
        <v>514</v>
      </c>
      <c r="AQ12" s="285" t="s">
        <v>514</v>
      </c>
      <c r="AR12" s="286" t="s">
        <v>514</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516</v>
      </c>
      <c r="AL13" s="1131"/>
      <c r="AM13" s="1131"/>
      <c r="AN13" s="1132"/>
      <c r="AO13" s="284">
        <v>19406</v>
      </c>
      <c r="AP13" s="284">
        <v>7778</v>
      </c>
      <c r="AQ13" s="285">
        <v>9349</v>
      </c>
      <c r="AR13" s="286">
        <v>-16.8</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517</v>
      </c>
      <c r="AL14" s="1131"/>
      <c r="AM14" s="1131"/>
      <c r="AN14" s="1132"/>
      <c r="AO14" s="284">
        <v>19950</v>
      </c>
      <c r="AP14" s="284">
        <v>7996</v>
      </c>
      <c r="AQ14" s="285">
        <v>4659</v>
      </c>
      <c r="AR14" s="286">
        <v>71.599999999999994</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518</v>
      </c>
      <c r="AL15" s="1134"/>
      <c r="AM15" s="1134"/>
      <c r="AN15" s="1135"/>
      <c r="AO15" s="284">
        <v>-73370</v>
      </c>
      <c r="AP15" s="284">
        <v>-29407</v>
      </c>
      <c r="AQ15" s="285">
        <v>-18111</v>
      </c>
      <c r="AR15" s="286">
        <v>62.4</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785445</v>
      </c>
      <c r="AP16" s="284">
        <v>314808</v>
      </c>
      <c r="AQ16" s="285">
        <v>284598</v>
      </c>
      <c r="AR16" s="286">
        <v>10.6</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523</v>
      </c>
      <c r="AL21" s="1137"/>
      <c r="AM21" s="1137"/>
      <c r="AN21" s="1138"/>
      <c r="AO21" s="297">
        <v>35.67</v>
      </c>
      <c r="AP21" s="298">
        <v>25.07</v>
      </c>
      <c r="AQ21" s="299">
        <v>10.6</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524</v>
      </c>
      <c r="AL22" s="1137"/>
      <c r="AM22" s="1137"/>
      <c r="AN22" s="1138"/>
      <c r="AO22" s="302">
        <v>89.9</v>
      </c>
      <c r="AP22" s="303">
        <v>94.5</v>
      </c>
      <c r="AQ22" s="304">
        <v>-4.5999999999999996</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525</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506</v>
      </c>
      <c r="AP30" s="272"/>
      <c r="AQ30" s="273" t="s">
        <v>507</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508</v>
      </c>
      <c r="AQ31" s="279" t="s">
        <v>509</v>
      </c>
      <c r="AR31" s="280" t="s">
        <v>510</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528</v>
      </c>
      <c r="AL32" s="1121"/>
      <c r="AM32" s="1121"/>
      <c r="AN32" s="1122"/>
      <c r="AO32" s="312">
        <v>372021</v>
      </c>
      <c r="AP32" s="312">
        <v>149107</v>
      </c>
      <c r="AQ32" s="313">
        <v>156764</v>
      </c>
      <c r="AR32" s="314">
        <v>-4.9000000000000004</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529</v>
      </c>
      <c r="AL33" s="1121"/>
      <c r="AM33" s="1121"/>
      <c r="AN33" s="1122"/>
      <c r="AO33" s="312" t="s">
        <v>514</v>
      </c>
      <c r="AP33" s="312" t="s">
        <v>514</v>
      </c>
      <c r="AQ33" s="313" t="s">
        <v>514</v>
      </c>
      <c r="AR33" s="314" t="s">
        <v>514</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530</v>
      </c>
      <c r="AL34" s="1121"/>
      <c r="AM34" s="1121"/>
      <c r="AN34" s="1122"/>
      <c r="AO34" s="312" t="s">
        <v>514</v>
      </c>
      <c r="AP34" s="312" t="s">
        <v>514</v>
      </c>
      <c r="AQ34" s="313" t="s">
        <v>514</v>
      </c>
      <c r="AR34" s="314" t="s">
        <v>514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531</v>
      </c>
      <c r="AL35" s="1121"/>
      <c r="AM35" s="1121"/>
      <c r="AN35" s="1122"/>
      <c r="AO35" s="312">
        <v>74058</v>
      </c>
      <c r="AP35" s="312">
        <v>29683</v>
      </c>
      <c r="AQ35" s="313">
        <v>30923</v>
      </c>
      <c r="AR35" s="314">
        <v>-4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532</v>
      </c>
      <c r="AL36" s="1121"/>
      <c r="AM36" s="1121"/>
      <c r="AN36" s="1122"/>
      <c r="AO36" s="312">
        <v>12738</v>
      </c>
      <c r="AP36" s="312">
        <v>5105</v>
      </c>
      <c r="AQ36" s="313">
        <v>4657</v>
      </c>
      <c r="AR36" s="314">
        <v>9.6</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533</v>
      </c>
      <c r="AL37" s="1121"/>
      <c r="AM37" s="1121"/>
      <c r="AN37" s="1122"/>
      <c r="AO37" s="312" t="s">
        <v>514</v>
      </c>
      <c r="AP37" s="312" t="s">
        <v>514</v>
      </c>
      <c r="AQ37" s="313">
        <v>888</v>
      </c>
      <c r="AR37" s="314" t="s">
        <v>514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534</v>
      </c>
      <c r="AL38" s="1124"/>
      <c r="AM38" s="1124"/>
      <c r="AN38" s="1125"/>
      <c r="AO38" s="315" t="s">
        <v>514</v>
      </c>
      <c r="AP38" s="315" t="s">
        <v>514</v>
      </c>
      <c r="AQ38" s="316">
        <v>21</v>
      </c>
      <c r="AR38" s="304" t="s">
        <v>514</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535</v>
      </c>
      <c r="AL39" s="1124"/>
      <c r="AM39" s="1124"/>
      <c r="AN39" s="1125"/>
      <c r="AO39" s="312">
        <v>-3688</v>
      </c>
      <c r="AP39" s="312">
        <v>-1478</v>
      </c>
      <c r="AQ39" s="313">
        <v>-6724</v>
      </c>
      <c r="AR39" s="314">
        <v>-78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536</v>
      </c>
      <c r="AL40" s="1121"/>
      <c r="AM40" s="1121"/>
      <c r="AN40" s="1122"/>
      <c r="AO40" s="312">
        <v>-333195</v>
      </c>
      <c r="AP40" s="312">
        <v>-133545</v>
      </c>
      <c r="AQ40" s="313">
        <v>-136123</v>
      </c>
      <c r="AR40" s="314">
        <v>-1.9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303</v>
      </c>
      <c r="AL41" s="1127"/>
      <c r="AM41" s="1127"/>
      <c r="AN41" s="1128"/>
      <c r="AO41" s="312">
        <v>121934</v>
      </c>
      <c r="AP41" s="312">
        <v>48871</v>
      </c>
      <c r="AQ41" s="313">
        <v>50405</v>
      </c>
      <c r="AR41" s="314">
        <v>-3</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506</v>
      </c>
      <c r="AN49" s="1115" t="s">
        <v>540</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541</v>
      </c>
      <c r="AO50" s="329" t="s">
        <v>542</v>
      </c>
      <c r="AP50" s="330" t="s">
        <v>543</v>
      </c>
      <c r="AQ50" s="331" t="s">
        <v>544</v>
      </c>
      <c r="AR50" s="332" t="s">
        <v>545</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1526714</v>
      </c>
      <c r="AN51" s="334">
        <v>560880</v>
      </c>
      <c r="AO51" s="335">
        <v>-9.6</v>
      </c>
      <c r="AP51" s="336">
        <v>289738</v>
      </c>
      <c r="AQ51" s="337">
        <v>-8.6999999999999993</v>
      </c>
      <c r="AR51" s="338">
        <v>-0.9</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887211</v>
      </c>
      <c r="AN52" s="342">
        <v>325941</v>
      </c>
      <c r="AO52" s="343">
        <v>68.2</v>
      </c>
      <c r="AP52" s="344">
        <v>156238</v>
      </c>
      <c r="AQ52" s="345">
        <v>-4.9000000000000004</v>
      </c>
      <c r="AR52" s="346">
        <v>73.099999999999994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954391</v>
      </c>
      <c r="AN53" s="334">
        <v>355056</v>
      </c>
      <c r="AO53" s="335">
        <v>-36.700000000000003</v>
      </c>
      <c r="AP53" s="336">
        <v>316937</v>
      </c>
      <c r="AQ53" s="337">
        <v>9.4</v>
      </c>
      <c r="AR53" s="338">
        <v>-46.1</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745658</v>
      </c>
      <c r="AN54" s="342">
        <v>277403</v>
      </c>
      <c r="AO54" s="343">
        <v>-14.9</v>
      </c>
      <c r="AP54" s="344">
        <v>199150</v>
      </c>
      <c r="AQ54" s="345">
        <v>27.5</v>
      </c>
      <c r="AR54" s="346">
        <v>-42.4</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1019096</v>
      </c>
      <c r="AN55" s="334">
        <v>387047</v>
      </c>
      <c r="AO55" s="335">
        <v>9</v>
      </c>
      <c r="AP55" s="336">
        <v>332350</v>
      </c>
      <c r="AQ55" s="337">
        <v>4.9000000000000004</v>
      </c>
      <c r="AR55" s="338">
        <v>4.0999999999999996</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734684</v>
      </c>
      <c r="AN56" s="342">
        <v>279029</v>
      </c>
      <c r="AO56" s="343">
        <v>0.6</v>
      </c>
      <c r="AP56" s="344">
        <v>200453</v>
      </c>
      <c r="AQ56" s="345">
        <v>0.7</v>
      </c>
      <c r="AR56" s="346">
        <v>-0.1</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664791</v>
      </c>
      <c r="AN57" s="334">
        <v>261009</v>
      </c>
      <c r="AO57" s="335">
        <v>-32.6</v>
      </c>
      <c r="AP57" s="336">
        <v>362690</v>
      </c>
      <c r="AQ57" s="337">
        <v>9.1</v>
      </c>
      <c r="AR57" s="338">
        <v>-41.7</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527740</v>
      </c>
      <c r="AN58" s="342">
        <v>207201</v>
      </c>
      <c r="AO58" s="343">
        <v>-25.7</v>
      </c>
      <c r="AP58" s="344">
        <v>172580</v>
      </c>
      <c r="AQ58" s="345">
        <v>-13.9</v>
      </c>
      <c r="AR58" s="346">
        <v>-11.8</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627897</v>
      </c>
      <c r="AN59" s="334">
        <v>251662</v>
      </c>
      <c r="AO59" s="335">
        <v>-3.6</v>
      </c>
      <c r="AP59" s="336">
        <v>296093</v>
      </c>
      <c r="AQ59" s="337">
        <v>-18.399999999999999</v>
      </c>
      <c r="AR59" s="338">
        <v>14.8</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603279</v>
      </c>
      <c r="AN60" s="342">
        <v>241795</v>
      </c>
      <c r="AO60" s="343">
        <v>16.7</v>
      </c>
      <c r="AP60" s="344">
        <v>140545</v>
      </c>
      <c r="AQ60" s="345">
        <v>-18.600000000000001</v>
      </c>
      <c r="AR60" s="346">
        <v>35.299999999999997</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958578</v>
      </c>
      <c r="AN61" s="349">
        <v>363131</v>
      </c>
      <c r="AO61" s="350">
        <v>-14.7</v>
      </c>
      <c r="AP61" s="351">
        <v>319562</v>
      </c>
      <c r="AQ61" s="352">
        <v>-0.7</v>
      </c>
      <c r="AR61" s="338">
        <v>-14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699714</v>
      </c>
      <c r="AN62" s="342">
        <v>266274</v>
      </c>
      <c r="AO62" s="343">
        <v>9</v>
      </c>
      <c r="AP62" s="344">
        <v>173793</v>
      </c>
      <c r="AQ62" s="345">
        <v>-1.8</v>
      </c>
      <c r="AR62" s="346">
        <v>10.8</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jlBiUzuo1DLZfnsABdVZDYp+bUJCQnOJsFikx1vkEQJUNQzPk4Z0k51Swv4Hqa+gx7e70/uARdyAhbH+HtEsqA==" saltValue="AOxHCl1vtbNbh5GX2twA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554</v>
      </c>
    </row>
    <row r="121" spans="125:125" ht="13.5" hidden="1" customHeight="1" x14ac:dyDescent="0.2">
      <c r="DU121" s="259"/>
    </row>
  </sheetData>
  <sheetProtection algorithmName="SHA-512" hashValue="8UYKNDsLkVpBs5AF7ELqkFxCziOgpi6qM/t8D5csTgxZ3wo4lNIcLkPe/I2UMxSv2Qck9wTi4sDpvUYy4WcTvQ==" saltValue="RZoK9nZacHYi9X7gdPo6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555</v>
      </c>
    </row>
  </sheetData>
  <sheetProtection algorithmName="SHA-512" hashValue="jniQL5a1W7xxyAfF/VKedtKNqGorKrSZ9ydyBoumGrTxZrApexeDEwq1woGU/TgfO+GTua3GhXnhAxS2E7QOnQ==" saltValue="Mlrjt3cwPWSW0S/j5yzhQ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2">
      <c r="B47" s="10"/>
      <c r="C47" s="1139" t="s">
        <v>3</v>
      </c>
      <c r="D47" s="1139"/>
      <c r="E47" s="1140"/>
      <c r="F47" s="11">
        <v>24.94</v>
      </c>
      <c r="G47" s="12">
        <v>18.54</v>
      </c>
      <c r="H47" s="12">
        <v>23.71</v>
      </c>
      <c r="I47" s="12">
        <v>34.94</v>
      </c>
      <c r="J47" s="13">
        <v>50.66</v>
      </c>
    </row>
    <row r="48" spans="2:10" ht="57.75" customHeight="1" x14ac:dyDescent="0.2">
      <c r="B48" s="14"/>
      <c r="C48" s="1141" t="s">
        <v>4</v>
      </c>
      <c r="D48" s="1141"/>
      <c r="E48" s="1142"/>
      <c r="F48" s="15">
        <v>8.16</v>
      </c>
      <c r="G48" s="16">
        <v>12.84</v>
      </c>
      <c r="H48" s="16">
        <v>9.23</v>
      </c>
      <c r="I48" s="16">
        <v>16.12</v>
      </c>
      <c r="J48" s="17">
        <v>14.2</v>
      </c>
    </row>
    <row r="49" spans="2:10" ht="57.75" customHeight="1" thickBot="1" x14ac:dyDescent="0.25">
      <c r="B49" s="18"/>
      <c r="C49" s="1143" t="s">
        <v>5</v>
      </c>
      <c r="D49" s="1143"/>
      <c r="E49" s="1144"/>
      <c r="F49" s="19" t="s">
        <v>561</v>
      </c>
      <c r="G49" s="20" t="s">
        <v>562</v>
      </c>
      <c r="H49" s="20">
        <v>3.32</v>
      </c>
      <c r="I49" s="20">
        <v>21.94</v>
      </c>
      <c r="J49" s="21">
        <v>13.04</v>
      </c>
    </row>
    <row r="50" spans="2:10" ht="13.2" x14ac:dyDescent="0.2"/>
  </sheetData>
  <sheetProtection algorithmName="SHA-512" hashValue="UQ4TSHHrlTGE4Iiz+hiJl5Ny9lS0Cjtztg8is/ihNQLTRX2rGJP5kw5Do9u7A4murLHhLCCy83nQUfx/xPjk+A==" saltValue="K/bnKQjaA1pWDuD/bFRlJ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51"/>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2">
      <c r="A34" s="22"/>
      <c r="B34" s="31"/>
      <c r="C34" s="1151" t="s">
        <v>563</v>
      </c>
      <c r="D34" s="1151"/>
      <c r="E34" s="1152"/>
      <c r="F34" s="32">
        <v>8.0399999999999991</v>
      </c>
      <c r="G34" s="33">
        <v>12.65</v>
      </c>
      <c r="H34" s="33">
        <v>9.0399999999999991</v>
      </c>
      <c r="I34" s="33">
        <v>15.94</v>
      </c>
      <c r="J34" s="34">
        <v>14.19</v>
      </c>
      <c r="K34" s="22"/>
      <c r="L34" s="22"/>
      <c r="M34" s="22"/>
      <c r="N34" s="22"/>
      <c r="O34" s="22"/>
      <c r="P34" s="22"/>
    </row>
    <row r="35" spans="1:16" ht="39" customHeight="1" x14ac:dyDescent="0.2">
      <c r="A35" s="22"/>
      <c r="B35" s="35"/>
      <c r="C35" s="1145" t="s">
        <v>564</v>
      </c>
      <c r="D35" s="1146"/>
      <c r="E35" s="1147"/>
      <c r="F35" s="36">
        <v>0.2</v>
      </c>
      <c r="G35" s="37">
        <v>7.0000000000000007E-2</v>
      </c>
      <c r="H35" s="37">
        <v>0.17</v>
      </c>
      <c r="I35" s="37">
        <v>2.16</v>
      </c>
      <c r="J35" s="38">
        <v>1.82</v>
      </c>
      <c r="K35" s="22"/>
      <c r="L35" s="22"/>
      <c r="M35" s="22"/>
      <c r="N35" s="22"/>
      <c r="O35" s="22"/>
      <c r="P35" s="22"/>
    </row>
    <row r="36" spans="1:16" ht="39" customHeight="1" x14ac:dyDescent="0.2">
      <c r="A36" s="22"/>
      <c r="B36" s="35"/>
      <c r="C36" s="1145" t="s">
        <v>565</v>
      </c>
      <c r="D36" s="1146"/>
      <c r="E36" s="1147"/>
      <c r="F36" s="36">
        <v>0.66</v>
      </c>
      <c r="G36" s="37">
        <v>0.71</v>
      </c>
      <c r="H36" s="37">
        <v>0.59</v>
      </c>
      <c r="I36" s="37">
        <v>1</v>
      </c>
      <c r="J36" s="38">
        <v>0.51</v>
      </c>
      <c r="K36" s="22"/>
      <c r="L36" s="22"/>
      <c r="M36" s="22"/>
      <c r="N36" s="22"/>
      <c r="O36" s="22"/>
      <c r="P36" s="22"/>
    </row>
    <row r="37" spans="1:16" ht="39" customHeight="1" x14ac:dyDescent="0.2">
      <c r="A37" s="22"/>
      <c r="B37" s="35"/>
      <c r="C37" s="1145" t="s">
        <v>566</v>
      </c>
      <c r="D37" s="1146"/>
      <c r="E37" s="1147"/>
      <c r="F37" s="36">
        <v>0.69</v>
      </c>
      <c r="G37" s="37">
        <v>0.31</v>
      </c>
      <c r="H37" s="37">
        <v>0.16</v>
      </c>
      <c r="I37" s="37">
        <v>0.2</v>
      </c>
      <c r="J37" s="38">
        <v>0.39</v>
      </c>
      <c r="K37" s="22"/>
      <c r="L37" s="22"/>
      <c r="M37" s="22"/>
      <c r="N37" s="22"/>
      <c r="O37" s="22"/>
      <c r="P37" s="22"/>
    </row>
    <row r="38" spans="1:16" ht="39" customHeight="1" x14ac:dyDescent="0.2">
      <c r="A38" s="22"/>
      <c r="B38" s="35"/>
      <c r="C38" s="1145" t="s">
        <v>567</v>
      </c>
      <c r="D38" s="1146"/>
      <c r="E38" s="1147"/>
      <c r="F38" s="36">
        <v>0</v>
      </c>
      <c r="G38" s="37">
        <v>0</v>
      </c>
      <c r="H38" s="37">
        <v>1.02</v>
      </c>
      <c r="I38" s="37">
        <v>0.23</v>
      </c>
      <c r="J38" s="38">
        <v>0.21</v>
      </c>
      <c r="K38" s="22"/>
      <c r="L38" s="22"/>
      <c r="M38" s="22"/>
      <c r="N38" s="22"/>
      <c r="O38" s="22"/>
      <c r="P38" s="22"/>
    </row>
    <row r="39" spans="1:16" ht="39" customHeight="1" x14ac:dyDescent="0.2">
      <c r="A39" s="22"/>
      <c r="B39" s="35"/>
      <c r="C39" s="1145" t="s">
        <v>568</v>
      </c>
      <c r="D39" s="1146"/>
      <c r="E39" s="1147"/>
      <c r="F39" s="36">
        <v>0.11</v>
      </c>
      <c r="G39" s="37">
        <v>0.12</v>
      </c>
      <c r="H39" s="37">
        <v>0.18</v>
      </c>
      <c r="I39" s="37">
        <v>0.17</v>
      </c>
      <c r="J39" s="38">
        <v>0.17</v>
      </c>
      <c r="K39" s="22"/>
      <c r="L39" s="22"/>
      <c r="M39" s="22"/>
      <c r="N39" s="22"/>
      <c r="O39" s="22"/>
      <c r="P39" s="22"/>
    </row>
    <row r="40" spans="1:16" ht="39" customHeight="1" x14ac:dyDescent="0.2">
      <c r="A40" s="22"/>
      <c r="B40" s="35"/>
      <c r="C40" s="1145" t="s">
        <v>569</v>
      </c>
      <c r="D40" s="1146"/>
      <c r="E40" s="1147"/>
      <c r="F40" s="36">
        <v>0.08</v>
      </c>
      <c r="G40" s="37">
        <v>0.06</v>
      </c>
      <c r="H40" s="37">
        <v>0.08</v>
      </c>
      <c r="I40" s="37">
        <v>0.03</v>
      </c>
      <c r="J40" s="38">
        <v>0.03</v>
      </c>
      <c r="K40" s="22"/>
      <c r="L40" s="22"/>
      <c r="M40" s="22"/>
      <c r="N40" s="22"/>
      <c r="O40" s="22"/>
      <c r="P40" s="22"/>
    </row>
    <row r="41" spans="1:16" ht="39" customHeight="1" x14ac:dyDescent="0.2">
      <c r="A41" s="22"/>
      <c r="B41" s="35"/>
      <c r="C41" s="1145" t="s">
        <v>570</v>
      </c>
      <c r="D41" s="1146"/>
      <c r="E41" s="1147"/>
      <c r="F41" s="36">
        <v>0</v>
      </c>
      <c r="G41" s="37">
        <v>0</v>
      </c>
      <c r="H41" s="37">
        <v>0</v>
      </c>
      <c r="I41" s="37">
        <v>0</v>
      </c>
      <c r="J41" s="38">
        <v>0</v>
      </c>
      <c r="K41" s="22"/>
      <c r="L41" s="22"/>
      <c r="M41" s="22"/>
      <c r="N41" s="22"/>
      <c r="O41" s="22"/>
      <c r="P41" s="22"/>
    </row>
    <row r="42" spans="1:16" ht="39" customHeight="1" x14ac:dyDescent="0.2">
      <c r="A42" s="22"/>
      <c r="B42" s="39"/>
      <c r="C42" s="1145" t="s">
        <v>571</v>
      </c>
      <c r="D42" s="1146"/>
      <c r="E42" s="1147"/>
      <c r="F42" s="36" t="s">
        <v>514</v>
      </c>
      <c r="G42" s="37" t="s">
        <v>514</v>
      </c>
      <c r="H42" s="37" t="s">
        <v>514</v>
      </c>
      <c r="I42" s="37" t="s">
        <v>514</v>
      </c>
      <c r="J42" s="38" t="s">
        <v>514</v>
      </c>
      <c r="K42" s="22"/>
      <c r="L42" s="22"/>
      <c r="M42" s="22"/>
      <c r="N42" s="22"/>
      <c r="O42" s="22"/>
      <c r="P42" s="22"/>
    </row>
    <row r="43" spans="1:16" ht="39" customHeight="1" thickBot="1" x14ac:dyDescent="0.25">
      <c r="A43" s="22"/>
      <c r="B43" s="40"/>
      <c r="C43" s="1148" t="s">
        <v>572</v>
      </c>
      <c r="D43" s="1149"/>
      <c r="E43" s="1150"/>
      <c r="F43" s="41">
        <v>0</v>
      </c>
      <c r="G43" s="42">
        <v>0.05</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row r="49" ht="13.5" hidden="1" customHeight="1" x14ac:dyDescent="0.2"/>
    <row r="50" ht="13.5" hidden="1" customHeight="1" x14ac:dyDescent="0.2"/>
    <row r="51" ht="13.5" hidden="1" customHeight="1" x14ac:dyDescent="0.2"/>
  </sheetData>
  <sheetProtection algorithmName="SHA-512" hashValue="H6YQblt7HHhtUcdD/jY65kS8UTBWt1GJFqo7peXd82anUos8gJoeWfiqiUsvAL14Y2qCyuatZx0Kkft1g6I/iA==" saltValue="EG+xZKR6meqCpsxECi2O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271</v>
      </c>
      <c r="L45" s="60">
        <v>257</v>
      </c>
      <c r="M45" s="60">
        <v>281</v>
      </c>
      <c r="N45" s="60">
        <v>307</v>
      </c>
      <c r="O45" s="61">
        <v>372</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514</v>
      </c>
      <c r="L46" s="64" t="s">
        <v>514</v>
      </c>
      <c r="M46" s="64" t="s">
        <v>514</v>
      </c>
      <c r="N46" s="64" t="s">
        <v>514</v>
      </c>
      <c r="O46" s="65" t="s">
        <v>514</v>
      </c>
      <c r="P46" s="48"/>
      <c r="Q46" s="48"/>
      <c r="R46" s="48"/>
      <c r="S46" s="48"/>
      <c r="T46" s="48"/>
      <c r="U46" s="48"/>
    </row>
    <row r="47" spans="1:21" ht="30.75" customHeight="1" x14ac:dyDescent="0.2">
      <c r="A47" s="48"/>
      <c r="B47" s="1178"/>
      <c r="C47" s="1179"/>
      <c r="D47" s="62"/>
      <c r="E47" s="1155" t="s">
        <v>14</v>
      </c>
      <c r="F47" s="1155"/>
      <c r="G47" s="1155"/>
      <c r="H47" s="1155"/>
      <c r="I47" s="1155"/>
      <c r="J47" s="1156"/>
      <c r="K47" s="63" t="s">
        <v>514</v>
      </c>
      <c r="L47" s="64" t="s">
        <v>514</v>
      </c>
      <c r="M47" s="64" t="s">
        <v>514</v>
      </c>
      <c r="N47" s="64" t="s">
        <v>514</v>
      </c>
      <c r="O47" s="65" t="s">
        <v>514</v>
      </c>
      <c r="P47" s="48"/>
      <c r="Q47" s="48"/>
      <c r="R47" s="48"/>
      <c r="S47" s="48"/>
      <c r="T47" s="48"/>
      <c r="U47" s="48"/>
    </row>
    <row r="48" spans="1:21" ht="30.75" customHeight="1" x14ac:dyDescent="0.2">
      <c r="A48" s="48"/>
      <c r="B48" s="1178"/>
      <c r="C48" s="1179"/>
      <c r="D48" s="62"/>
      <c r="E48" s="1155" t="s">
        <v>15</v>
      </c>
      <c r="F48" s="1155"/>
      <c r="G48" s="1155"/>
      <c r="H48" s="1155"/>
      <c r="I48" s="1155"/>
      <c r="J48" s="1156"/>
      <c r="K48" s="63">
        <v>70</v>
      </c>
      <c r="L48" s="64">
        <v>68</v>
      </c>
      <c r="M48" s="64">
        <v>69</v>
      </c>
      <c r="N48" s="64">
        <v>72</v>
      </c>
      <c r="O48" s="65">
        <v>74</v>
      </c>
      <c r="P48" s="48"/>
      <c r="Q48" s="48"/>
      <c r="R48" s="48"/>
      <c r="S48" s="48"/>
      <c r="T48" s="48"/>
      <c r="U48" s="48"/>
    </row>
    <row r="49" spans="1:21" ht="30.75" customHeight="1" x14ac:dyDescent="0.2">
      <c r="A49" s="48"/>
      <c r="B49" s="1178"/>
      <c r="C49" s="1179"/>
      <c r="D49" s="62"/>
      <c r="E49" s="1155" t="s">
        <v>16</v>
      </c>
      <c r="F49" s="1155"/>
      <c r="G49" s="1155"/>
      <c r="H49" s="1155"/>
      <c r="I49" s="1155"/>
      <c r="J49" s="1156"/>
      <c r="K49" s="63">
        <v>23</v>
      </c>
      <c r="L49" s="64">
        <v>23</v>
      </c>
      <c r="M49" s="64">
        <v>21</v>
      </c>
      <c r="N49" s="64">
        <v>13</v>
      </c>
      <c r="O49" s="65">
        <v>13</v>
      </c>
      <c r="P49" s="48"/>
      <c r="Q49" s="48"/>
      <c r="R49" s="48"/>
      <c r="S49" s="48"/>
      <c r="T49" s="48"/>
      <c r="U49" s="48"/>
    </row>
    <row r="50" spans="1:21" ht="30.75" customHeight="1" x14ac:dyDescent="0.2">
      <c r="A50" s="48"/>
      <c r="B50" s="1178"/>
      <c r="C50" s="1179"/>
      <c r="D50" s="62"/>
      <c r="E50" s="1155" t="s">
        <v>17</v>
      </c>
      <c r="F50" s="1155"/>
      <c r="G50" s="1155"/>
      <c r="H50" s="1155"/>
      <c r="I50" s="1155"/>
      <c r="J50" s="1156"/>
      <c r="K50" s="63" t="s">
        <v>514</v>
      </c>
      <c r="L50" s="64" t="s">
        <v>514</v>
      </c>
      <c r="M50" s="64" t="s">
        <v>514</v>
      </c>
      <c r="N50" s="64" t="s">
        <v>514</v>
      </c>
      <c r="O50" s="65" t="s">
        <v>514</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514</v>
      </c>
      <c r="L51" s="64" t="s">
        <v>514</v>
      </c>
      <c r="M51" s="64" t="s">
        <v>514</v>
      </c>
      <c r="N51" s="64" t="s">
        <v>514</v>
      </c>
      <c r="O51" s="65" t="s">
        <v>514</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284</v>
      </c>
      <c r="L52" s="64">
        <v>261</v>
      </c>
      <c r="M52" s="64">
        <v>274</v>
      </c>
      <c r="N52" s="64">
        <v>290</v>
      </c>
      <c r="O52" s="65">
        <v>337</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80</v>
      </c>
      <c r="L53" s="69">
        <v>87</v>
      </c>
      <c r="M53" s="69">
        <v>97</v>
      </c>
      <c r="N53" s="69">
        <v>102</v>
      </c>
      <c r="O53" s="70">
        <v>122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5">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584</v>
      </c>
      <c r="L58" s="84" t="s">
        <v>584</v>
      </c>
      <c r="M58" s="84" t="s">
        <v>584</v>
      </c>
      <c r="N58" s="84" t="s">
        <v>584</v>
      </c>
      <c r="O58" s="85" t="s">
        <v>584</v>
      </c>
    </row>
    <row r="59" spans="1:21" ht="31.5" customHeight="1" x14ac:dyDescent="0.2">
      <c r="B59" s="1163"/>
      <c r="C59" s="1164"/>
      <c r="D59" s="1170" t="s">
        <v>28</v>
      </c>
      <c r="E59" s="1171"/>
      <c r="F59" s="1171"/>
      <c r="G59" s="1171"/>
      <c r="H59" s="1171"/>
      <c r="I59" s="1171"/>
      <c r="J59" s="1172"/>
      <c r="K59" s="86" t="s">
        <v>514</v>
      </c>
      <c r="L59" s="87" t="s">
        <v>514</v>
      </c>
      <c r="M59" s="87" t="s">
        <v>514</v>
      </c>
      <c r="N59" s="87" t="s">
        <v>514</v>
      </c>
      <c r="O59" s="88" t="s">
        <v>514</v>
      </c>
    </row>
    <row r="60" spans="1:21" ht="31.5" customHeight="1" thickBot="1" x14ac:dyDescent="0.25">
      <c r="B60" s="1165"/>
      <c r="C60" s="1166"/>
      <c r="D60" s="1173" t="s">
        <v>29</v>
      </c>
      <c r="E60" s="1174"/>
      <c r="F60" s="1174"/>
      <c r="G60" s="1174"/>
      <c r="H60" s="1174"/>
      <c r="I60" s="1174"/>
      <c r="J60" s="1175"/>
      <c r="K60" s="89" t="s">
        <v>514</v>
      </c>
      <c r="L60" s="90" t="s">
        <v>514</v>
      </c>
      <c r="M60" s="90" t="s">
        <v>514</v>
      </c>
      <c r="N60" s="90" t="s">
        <v>514</v>
      </c>
      <c r="O60" s="91" t="s">
        <v>514</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Mpujq1F2Szsxq6qaOZJvrtRD0HJpiiz0HJSoerXYk9fcw7qsBxUUJ8bY/MVbNN3ct1ppT/ft/DSPEDUcVm1STQ==" saltValue="WtBnXGjGU+j91QtOhKDjG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556</v>
      </c>
      <c r="J40" s="103" t="s">
        <v>557</v>
      </c>
      <c r="K40" s="103" t="s">
        <v>558</v>
      </c>
      <c r="L40" s="103" t="s">
        <v>559</v>
      </c>
      <c r="M40" s="104" t="s">
        <v>560</v>
      </c>
    </row>
    <row r="41" spans="2:13" ht="27.75" customHeight="1" x14ac:dyDescent="0.2">
      <c r="B41" s="1196" t="s">
        <v>32</v>
      </c>
      <c r="C41" s="1197"/>
      <c r="D41" s="105"/>
      <c r="E41" s="1198" t="s">
        <v>33</v>
      </c>
      <c r="F41" s="1198"/>
      <c r="G41" s="1198"/>
      <c r="H41" s="1199"/>
      <c r="I41" s="355">
        <v>2786</v>
      </c>
      <c r="J41" s="356">
        <v>2771</v>
      </c>
      <c r="K41" s="356">
        <v>2853</v>
      </c>
      <c r="L41" s="356">
        <v>2733</v>
      </c>
      <c r="M41" s="357">
        <v>2444</v>
      </c>
    </row>
    <row r="42" spans="2:13" ht="27.75" customHeight="1" x14ac:dyDescent="0.2">
      <c r="B42" s="1186"/>
      <c r="C42" s="1187"/>
      <c r="D42" s="106"/>
      <c r="E42" s="1190" t="s">
        <v>34</v>
      </c>
      <c r="F42" s="1190"/>
      <c r="G42" s="1190"/>
      <c r="H42" s="1191"/>
      <c r="I42" s="358" t="s">
        <v>514</v>
      </c>
      <c r="J42" s="359" t="s">
        <v>514</v>
      </c>
      <c r="K42" s="359" t="s">
        <v>514</v>
      </c>
      <c r="L42" s="359" t="s">
        <v>514</v>
      </c>
      <c r="M42" s="360" t="s">
        <v>514</v>
      </c>
    </row>
    <row r="43" spans="2:13" ht="27.75" customHeight="1" x14ac:dyDescent="0.2">
      <c r="B43" s="1186"/>
      <c r="C43" s="1187"/>
      <c r="D43" s="106"/>
      <c r="E43" s="1190" t="s">
        <v>35</v>
      </c>
      <c r="F43" s="1190"/>
      <c r="G43" s="1190"/>
      <c r="H43" s="1191"/>
      <c r="I43" s="358">
        <v>857</v>
      </c>
      <c r="J43" s="359">
        <v>823</v>
      </c>
      <c r="K43" s="359">
        <v>927</v>
      </c>
      <c r="L43" s="359">
        <v>1173</v>
      </c>
      <c r="M43" s="360">
        <v>1532</v>
      </c>
    </row>
    <row r="44" spans="2:13" ht="27.75" customHeight="1" x14ac:dyDescent="0.2">
      <c r="B44" s="1186"/>
      <c r="C44" s="1187"/>
      <c r="D44" s="106"/>
      <c r="E44" s="1190" t="s">
        <v>36</v>
      </c>
      <c r="F44" s="1190"/>
      <c r="G44" s="1190"/>
      <c r="H44" s="1191"/>
      <c r="I44" s="358">
        <v>121</v>
      </c>
      <c r="J44" s="359">
        <v>99</v>
      </c>
      <c r="K44" s="359">
        <v>79</v>
      </c>
      <c r="L44" s="359">
        <v>66</v>
      </c>
      <c r="M44" s="360">
        <v>53</v>
      </c>
    </row>
    <row r="45" spans="2:13" ht="27.75" customHeight="1" x14ac:dyDescent="0.2">
      <c r="B45" s="1186"/>
      <c r="C45" s="1187"/>
      <c r="D45" s="106"/>
      <c r="E45" s="1190" t="s">
        <v>37</v>
      </c>
      <c r="F45" s="1190"/>
      <c r="G45" s="1190"/>
      <c r="H45" s="1191"/>
      <c r="I45" s="358">
        <v>296</v>
      </c>
      <c r="J45" s="359">
        <v>417</v>
      </c>
      <c r="K45" s="359">
        <v>400</v>
      </c>
      <c r="L45" s="359">
        <v>394</v>
      </c>
      <c r="M45" s="360">
        <v>378</v>
      </c>
    </row>
    <row r="46" spans="2:13" ht="27.75" customHeight="1" x14ac:dyDescent="0.2">
      <c r="B46" s="1186"/>
      <c r="C46" s="1187"/>
      <c r="D46" s="107"/>
      <c r="E46" s="1190" t="s">
        <v>38</v>
      </c>
      <c r="F46" s="1190"/>
      <c r="G46" s="1190"/>
      <c r="H46" s="1191"/>
      <c r="I46" s="358" t="s">
        <v>514</v>
      </c>
      <c r="J46" s="359" t="s">
        <v>514</v>
      </c>
      <c r="K46" s="359" t="s">
        <v>514</v>
      </c>
      <c r="L46" s="359" t="s">
        <v>514</v>
      </c>
      <c r="M46" s="360" t="s">
        <v>514</v>
      </c>
    </row>
    <row r="47" spans="2:13" ht="27.75" customHeight="1" x14ac:dyDescent="0.2">
      <c r="B47" s="1186"/>
      <c r="C47" s="1187"/>
      <c r="D47" s="108"/>
      <c r="E47" s="1200" t="s">
        <v>39</v>
      </c>
      <c r="F47" s="1201"/>
      <c r="G47" s="1201"/>
      <c r="H47" s="1202"/>
      <c r="I47" s="358" t="s">
        <v>514</v>
      </c>
      <c r="J47" s="359" t="s">
        <v>514</v>
      </c>
      <c r="K47" s="359" t="s">
        <v>514</v>
      </c>
      <c r="L47" s="359" t="s">
        <v>514</v>
      </c>
      <c r="M47" s="360" t="s">
        <v>514</v>
      </c>
    </row>
    <row r="48" spans="2:13" ht="27.75" customHeight="1" x14ac:dyDescent="0.2">
      <c r="B48" s="1186"/>
      <c r="C48" s="1187"/>
      <c r="D48" s="106"/>
      <c r="E48" s="1190" t="s">
        <v>40</v>
      </c>
      <c r="F48" s="1190"/>
      <c r="G48" s="1190"/>
      <c r="H48" s="1191"/>
      <c r="I48" s="358" t="s">
        <v>514</v>
      </c>
      <c r="J48" s="359" t="s">
        <v>514</v>
      </c>
      <c r="K48" s="359" t="s">
        <v>514</v>
      </c>
      <c r="L48" s="359" t="s">
        <v>514</v>
      </c>
      <c r="M48" s="360" t="s">
        <v>514</v>
      </c>
    </row>
    <row r="49" spans="2:13" ht="27.75" customHeight="1" x14ac:dyDescent="0.2">
      <c r="B49" s="1188"/>
      <c r="C49" s="1189"/>
      <c r="D49" s="106"/>
      <c r="E49" s="1190" t="s">
        <v>41</v>
      </c>
      <c r="F49" s="1190"/>
      <c r="G49" s="1190"/>
      <c r="H49" s="1191"/>
      <c r="I49" s="358" t="s">
        <v>514</v>
      </c>
      <c r="J49" s="359" t="s">
        <v>514</v>
      </c>
      <c r="K49" s="359" t="s">
        <v>514</v>
      </c>
      <c r="L49" s="359" t="s">
        <v>514</v>
      </c>
      <c r="M49" s="360" t="s">
        <v>514</v>
      </c>
    </row>
    <row r="50" spans="2:13" ht="27.75" customHeight="1" x14ac:dyDescent="0.2">
      <c r="B50" s="1184" t="s">
        <v>42</v>
      </c>
      <c r="C50" s="1185"/>
      <c r="D50" s="109"/>
      <c r="E50" s="1190" t="s">
        <v>43</v>
      </c>
      <c r="F50" s="1190"/>
      <c r="G50" s="1190"/>
      <c r="H50" s="1191"/>
      <c r="I50" s="358">
        <v>2344</v>
      </c>
      <c r="J50" s="359">
        <v>2093</v>
      </c>
      <c r="K50" s="359">
        <v>2213</v>
      </c>
      <c r="L50" s="359">
        <v>2571</v>
      </c>
      <c r="M50" s="360">
        <v>2880</v>
      </c>
    </row>
    <row r="51" spans="2:13" ht="27.75" customHeight="1" x14ac:dyDescent="0.2">
      <c r="B51" s="1186"/>
      <c r="C51" s="1187"/>
      <c r="D51" s="106"/>
      <c r="E51" s="1190" t="s">
        <v>44</v>
      </c>
      <c r="F51" s="1190"/>
      <c r="G51" s="1190"/>
      <c r="H51" s="1191"/>
      <c r="I51" s="358">
        <v>58</v>
      </c>
      <c r="J51" s="359">
        <v>48</v>
      </c>
      <c r="K51" s="359">
        <v>39</v>
      </c>
      <c r="L51" s="359">
        <v>36</v>
      </c>
      <c r="M51" s="360">
        <v>33</v>
      </c>
    </row>
    <row r="52" spans="2:13" ht="27.75" customHeight="1" x14ac:dyDescent="0.2">
      <c r="B52" s="1188"/>
      <c r="C52" s="1189"/>
      <c r="D52" s="106"/>
      <c r="E52" s="1190" t="s">
        <v>45</v>
      </c>
      <c r="F52" s="1190"/>
      <c r="G52" s="1190"/>
      <c r="H52" s="1191"/>
      <c r="I52" s="358">
        <v>2637</v>
      </c>
      <c r="J52" s="359">
        <v>2615</v>
      </c>
      <c r="K52" s="359">
        <v>2708</v>
      </c>
      <c r="L52" s="359">
        <v>2829</v>
      </c>
      <c r="M52" s="360">
        <v>2826</v>
      </c>
    </row>
    <row r="53" spans="2:13" ht="27.75" customHeight="1" thickBot="1" x14ac:dyDescent="0.25">
      <c r="B53" s="1192" t="s">
        <v>46</v>
      </c>
      <c r="C53" s="1193"/>
      <c r="D53" s="110"/>
      <c r="E53" s="1194" t="s">
        <v>47</v>
      </c>
      <c r="F53" s="1194"/>
      <c r="G53" s="1194"/>
      <c r="H53" s="1195"/>
      <c r="I53" s="361">
        <v>-979</v>
      </c>
      <c r="J53" s="362">
        <v>-647</v>
      </c>
      <c r="K53" s="362">
        <v>-702</v>
      </c>
      <c r="L53" s="362">
        <v>-1070</v>
      </c>
      <c r="M53" s="363">
        <v>-1331</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WHiNNQ1A0usb9naGdup4ktnu867WaCIikRdN3ZNXzQIjKLIy4LOOC6OsSmuQK5KW4bJWLgbfWPhEyvh80gM+jA==" saltValue="nvBhabBfexRu8qvzEeoAb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558</v>
      </c>
      <c r="G54" s="119" t="s">
        <v>559</v>
      </c>
      <c r="H54" s="120" t="s">
        <v>560</v>
      </c>
    </row>
    <row r="55" spans="2:8" ht="52.5" customHeight="1" x14ac:dyDescent="0.2">
      <c r="B55" s="121"/>
      <c r="C55" s="1211" t="s">
        <v>50</v>
      </c>
      <c r="D55" s="1211"/>
      <c r="E55" s="1212"/>
      <c r="F55" s="122">
        <v>420</v>
      </c>
      <c r="G55" s="122">
        <v>700</v>
      </c>
      <c r="H55" s="123">
        <v>1000</v>
      </c>
    </row>
    <row r="56" spans="2:8" ht="52.5" customHeight="1" x14ac:dyDescent="0.2">
      <c r="B56" s="124"/>
      <c r="C56" s="1213" t="s">
        <v>51</v>
      </c>
      <c r="D56" s="1213"/>
      <c r="E56" s="1214"/>
      <c r="F56" s="125">
        <v>191</v>
      </c>
      <c r="G56" s="125">
        <v>212</v>
      </c>
      <c r="H56" s="126">
        <v>212</v>
      </c>
    </row>
    <row r="57" spans="2:8" ht="53.25" customHeight="1" x14ac:dyDescent="0.2">
      <c r="B57" s="124"/>
      <c r="C57" s="1215" t="s">
        <v>52</v>
      </c>
      <c r="D57" s="1215"/>
      <c r="E57" s="1216"/>
      <c r="F57" s="127">
        <v>1602</v>
      </c>
      <c r="G57" s="127">
        <v>1659</v>
      </c>
      <c r="H57" s="128">
        <v>1667</v>
      </c>
    </row>
    <row r="58" spans="2:8" ht="45.75" customHeight="1" x14ac:dyDescent="0.2">
      <c r="B58" s="129"/>
      <c r="C58" s="1203" t="s">
        <v>579</v>
      </c>
      <c r="D58" s="1204"/>
      <c r="E58" s="1205"/>
      <c r="F58" s="130">
        <v>510</v>
      </c>
      <c r="G58" s="130">
        <v>510</v>
      </c>
      <c r="H58" s="131">
        <v>510</v>
      </c>
    </row>
    <row r="59" spans="2:8" ht="45.75" customHeight="1" x14ac:dyDescent="0.2">
      <c r="B59" s="129"/>
      <c r="C59" s="1203" t="s">
        <v>580</v>
      </c>
      <c r="D59" s="1204"/>
      <c r="E59" s="1205"/>
      <c r="F59" s="130">
        <v>331</v>
      </c>
      <c r="G59" s="130">
        <v>381</v>
      </c>
      <c r="H59" s="131">
        <v>381</v>
      </c>
    </row>
    <row r="60" spans="2:8" ht="45.75" customHeight="1" x14ac:dyDescent="0.2">
      <c r="B60" s="129"/>
      <c r="C60" s="1203" t="s">
        <v>581</v>
      </c>
      <c r="D60" s="1204"/>
      <c r="E60" s="1205"/>
      <c r="F60" s="130">
        <v>300</v>
      </c>
      <c r="G60" s="130">
        <v>302</v>
      </c>
      <c r="H60" s="131">
        <v>303</v>
      </c>
    </row>
    <row r="61" spans="2:8" ht="45.75" customHeight="1" x14ac:dyDescent="0.2">
      <c r="B61" s="129"/>
      <c r="C61" s="1203" t="s">
        <v>582</v>
      </c>
      <c r="D61" s="1204"/>
      <c r="E61" s="1205"/>
      <c r="F61" s="130">
        <v>235</v>
      </c>
      <c r="G61" s="130">
        <v>235</v>
      </c>
      <c r="H61" s="131">
        <v>235</v>
      </c>
    </row>
    <row r="62" spans="2:8" ht="45.75" customHeight="1" thickBot="1" x14ac:dyDescent="0.25">
      <c r="B62" s="132"/>
      <c r="C62" s="1206" t="s">
        <v>583</v>
      </c>
      <c r="D62" s="1207"/>
      <c r="E62" s="1208"/>
      <c r="F62" s="133">
        <v>206</v>
      </c>
      <c r="G62" s="133">
        <v>213</v>
      </c>
      <c r="H62" s="134">
        <v>220</v>
      </c>
    </row>
    <row r="63" spans="2:8" ht="52.5" customHeight="1" thickBot="1" x14ac:dyDescent="0.25">
      <c r="B63" s="135"/>
      <c r="C63" s="1209" t="s">
        <v>53</v>
      </c>
      <c r="D63" s="1209"/>
      <c r="E63" s="1210"/>
      <c r="F63" s="136">
        <v>2213</v>
      </c>
      <c r="G63" s="136">
        <v>2571</v>
      </c>
      <c r="H63" s="137">
        <v>2880</v>
      </c>
    </row>
    <row r="64" spans="2:8" ht="13.2" x14ac:dyDescent="0.2"/>
  </sheetData>
  <sheetProtection algorithmName="SHA-512" hashValue="4uRgdVwEbCNCPDbUfHtfpkqEDRo99Drv/Us8BMECmbuIwyEUvVyf41Dko/WD1f+T54KCdEz1pTbpOjAGRgIF2g==" saltValue="riiQlwEwOwMPUDvO1xQ/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553</v>
      </c>
      <c r="G2" s="151"/>
      <c r="H2" s="152"/>
    </row>
    <row r="3" spans="1:8" x14ac:dyDescent="0.2">
      <c r="A3" s="148" t="s">
        <v>546</v>
      </c>
      <c r="B3" s="153"/>
      <c r="C3" s="154"/>
      <c r="D3" s="155">
        <v>560880</v>
      </c>
      <c r="E3" s="156"/>
      <c r="F3" s="157">
        <v>289738</v>
      </c>
      <c r="G3" s="158"/>
      <c r="H3" s="159"/>
    </row>
    <row r="4" spans="1:8" x14ac:dyDescent="0.2">
      <c r="A4" s="160"/>
      <c r="B4" s="161"/>
      <c r="C4" s="162"/>
      <c r="D4" s="163">
        <v>325941</v>
      </c>
      <c r="E4" s="164"/>
      <c r="F4" s="165">
        <v>156238</v>
      </c>
      <c r="G4" s="166"/>
      <c r="H4" s="167"/>
    </row>
    <row r="5" spans="1:8" x14ac:dyDescent="0.2">
      <c r="A5" s="148" t="s">
        <v>548</v>
      </c>
      <c r="B5" s="153"/>
      <c r="C5" s="154"/>
      <c r="D5" s="155">
        <v>355056</v>
      </c>
      <c r="E5" s="156"/>
      <c r="F5" s="157">
        <v>316937</v>
      </c>
      <c r="G5" s="158"/>
      <c r="H5" s="159"/>
    </row>
    <row r="6" spans="1:8" x14ac:dyDescent="0.2">
      <c r="A6" s="160"/>
      <c r="B6" s="161"/>
      <c r="C6" s="162"/>
      <c r="D6" s="163">
        <v>277403</v>
      </c>
      <c r="E6" s="164"/>
      <c r="F6" s="165">
        <v>199150</v>
      </c>
      <c r="G6" s="166"/>
      <c r="H6" s="167"/>
    </row>
    <row r="7" spans="1:8" x14ac:dyDescent="0.2">
      <c r="A7" s="148" t="s">
        <v>549</v>
      </c>
      <c r="B7" s="153"/>
      <c r="C7" s="154"/>
      <c r="D7" s="155">
        <v>387047</v>
      </c>
      <c r="E7" s="156"/>
      <c r="F7" s="157">
        <v>332350</v>
      </c>
      <c r="G7" s="158"/>
      <c r="H7" s="159"/>
    </row>
    <row r="8" spans="1:8" x14ac:dyDescent="0.2">
      <c r="A8" s="160"/>
      <c r="B8" s="161"/>
      <c r="C8" s="162"/>
      <c r="D8" s="163">
        <v>279029</v>
      </c>
      <c r="E8" s="164"/>
      <c r="F8" s="165">
        <v>200453</v>
      </c>
      <c r="G8" s="166"/>
      <c r="H8" s="167"/>
    </row>
    <row r="9" spans="1:8" x14ac:dyDescent="0.2">
      <c r="A9" s="148" t="s">
        <v>550</v>
      </c>
      <c r="B9" s="153"/>
      <c r="C9" s="154"/>
      <c r="D9" s="155">
        <v>261009</v>
      </c>
      <c r="E9" s="156"/>
      <c r="F9" s="157">
        <v>362690</v>
      </c>
      <c r="G9" s="158"/>
      <c r="H9" s="159"/>
    </row>
    <row r="10" spans="1:8" x14ac:dyDescent="0.2">
      <c r="A10" s="160"/>
      <c r="B10" s="161"/>
      <c r="C10" s="162"/>
      <c r="D10" s="163">
        <v>207201</v>
      </c>
      <c r="E10" s="164"/>
      <c r="F10" s="165">
        <v>172580</v>
      </c>
      <c r="G10" s="166"/>
      <c r="H10" s="167"/>
    </row>
    <row r="11" spans="1:8" x14ac:dyDescent="0.2">
      <c r="A11" s="148" t="s">
        <v>551</v>
      </c>
      <c r="B11" s="153"/>
      <c r="C11" s="154"/>
      <c r="D11" s="155">
        <v>251662</v>
      </c>
      <c r="E11" s="156"/>
      <c r="F11" s="157">
        <v>296093</v>
      </c>
      <c r="G11" s="158"/>
      <c r="H11" s="159"/>
    </row>
    <row r="12" spans="1:8" x14ac:dyDescent="0.2">
      <c r="A12" s="160"/>
      <c r="B12" s="161"/>
      <c r="C12" s="168"/>
      <c r="D12" s="163">
        <v>241795</v>
      </c>
      <c r="E12" s="164"/>
      <c r="F12" s="165">
        <v>140545</v>
      </c>
      <c r="G12" s="166"/>
      <c r="H12" s="167"/>
    </row>
    <row r="13" spans="1:8" x14ac:dyDescent="0.2">
      <c r="A13" s="148"/>
      <c r="B13" s="153"/>
      <c r="C13" s="169"/>
      <c r="D13" s="170">
        <v>363131</v>
      </c>
      <c r="E13" s="171"/>
      <c r="F13" s="172">
        <v>319562</v>
      </c>
      <c r="G13" s="173"/>
      <c r="H13" s="159"/>
    </row>
    <row r="14" spans="1:8" x14ac:dyDescent="0.2">
      <c r="A14" s="160"/>
      <c r="B14" s="161"/>
      <c r="C14" s="162"/>
      <c r="D14" s="163">
        <v>266274</v>
      </c>
      <c r="E14" s="164"/>
      <c r="F14" s="165">
        <v>173793</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8.16</v>
      </c>
      <c r="C19" s="174">
        <f>ROUND(VALUE(SUBSTITUTE(実質収支比率等に係る経年分析!G$48,"▲","-")),2)</f>
        <v>12.84</v>
      </c>
      <c r="D19" s="174">
        <f>ROUND(VALUE(SUBSTITUTE(実質収支比率等に係る経年分析!H$48,"▲","-")),2)</f>
        <v>9.23</v>
      </c>
      <c r="E19" s="174">
        <f>ROUND(VALUE(SUBSTITUTE(実質収支比率等に係る経年分析!I$48,"▲","-")),2)</f>
        <v>16.12</v>
      </c>
      <c r="F19" s="174">
        <f>ROUND(VALUE(SUBSTITUTE(実質収支比率等に係る経年分析!J$48,"▲","-")),2)</f>
        <v>14.2</v>
      </c>
    </row>
    <row r="20" spans="1:11" x14ac:dyDescent="0.2">
      <c r="A20" s="174" t="s">
        <v>57</v>
      </c>
      <c r="B20" s="174">
        <f>ROUND(VALUE(SUBSTITUTE(実質収支比率等に係る経年分析!F$47,"▲","-")),2)</f>
        <v>24.94</v>
      </c>
      <c r="C20" s="174">
        <f>ROUND(VALUE(SUBSTITUTE(実質収支比率等に係る経年分析!G$47,"▲","-")),2)</f>
        <v>18.54</v>
      </c>
      <c r="D20" s="174">
        <f>ROUND(VALUE(SUBSTITUTE(実質収支比率等に係る経年分析!H$47,"▲","-")),2)</f>
        <v>23.71</v>
      </c>
      <c r="E20" s="174">
        <f>ROUND(VALUE(SUBSTITUTE(実質収支比率等に係る経年分析!I$47,"▲","-")),2)</f>
        <v>34.94</v>
      </c>
      <c r="F20" s="174">
        <f>ROUND(VALUE(SUBSTITUTE(実質収支比率等に係る経年分析!J$47,"▲","-")),2)</f>
        <v>50.66</v>
      </c>
    </row>
    <row r="21" spans="1:11" x14ac:dyDescent="0.2">
      <c r="A21" s="174" t="s">
        <v>58</v>
      </c>
      <c r="B21" s="174">
        <f>IF(ISNUMBER(VALUE(SUBSTITUTE(実質収支比率等に係る経年分析!F$49,"▲","-"))),ROUND(VALUE(SUBSTITUTE(実質収支比率等に係る経年分析!F$49,"▲","-")),2),NA())</f>
        <v>-9.75</v>
      </c>
      <c r="C21" s="174">
        <f>IF(ISNUMBER(VALUE(SUBSTITUTE(実質収支比率等に係る経年分析!G$49,"▲","-"))),ROUND(VALUE(SUBSTITUTE(実質収支比率等に係る経年分析!G$49,"▲","-")),2),NA())</f>
        <v>-1.95</v>
      </c>
      <c r="D21" s="174">
        <f>IF(ISNUMBER(VALUE(SUBSTITUTE(実質収支比率等に係る経年分析!H$49,"▲","-"))),ROUND(VALUE(SUBSTITUTE(実質収支比率等に係る経年分析!H$49,"▲","-")),2),NA())</f>
        <v>3.32</v>
      </c>
      <c r="E21" s="174">
        <f>IF(ISNUMBER(VALUE(SUBSTITUTE(実質収支比率等に係る経年分析!I$49,"▲","-"))),ROUND(VALUE(SUBSTITUTE(実質収支比率等に係る経年分析!I$49,"▲","-")),2),NA())</f>
        <v>21.94</v>
      </c>
      <c r="F21" s="174">
        <f>IF(ISNUMBER(VALUE(SUBSTITUTE(実質収支比率等に係る経年分析!J$49,"▲","-"))),ROUND(VALUE(SUBSTITUTE(実質収支比率等に係る経年分析!J$49,"▲","-")),2),NA())</f>
        <v>13.04</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0.05</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連絡船事業会計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0.08</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0.03</v>
      </c>
    </row>
    <row r="31" spans="1:11" x14ac:dyDescent="0.2">
      <c r="A31" s="175" t="str">
        <f>IF(連結実質赤字比率に係る赤字・黒字の構成分析!C$39="",NA(),連結実質赤字比率に係る赤字・黒字の構成分析!C$39)</f>
        <v>災害援護資金貸付事業会計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0.18</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0.17</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2">
      <c r="A33" s="175" t="str">
        <f>IF(連結実質赤字比率に係る赤字・黒字の構成分析!C$37="",NA(),連結実質赤字比率に係る赤字・黒字の構成分析!C$37)</f>
        <v>簡易水道事業会計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0.39</v>
      </c>
    </row>
    <row r="34" spans="1:16" x14ac:dyDescent="0.2">
      <c r="A34" s="175" t="str">
        <f>IF(連結実質赤字比率に係る赤字・黒字の構成分析!C$36="",NA(),連結実質赤字比率に係る赤字・黒字の構成分析!C$36)</f>
        <v>国民健康保険事業会計（事業勘定）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0.71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0.51</v>
      </c>
    </row>
    <row r="35" spans="1:16" x14ac:dyDescent="0.2">
      <c r="A35" s="175" t="str">
        <f>IF(連結実質赤字比率に係る赤字・黒字の構成分析!C$35="",NA(),連結実質赤字比率に係る赤字・黒字の構成分析!C$35)</f>
        <v>介護保険事業会計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7.0000000000000007E-2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0.17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2.16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1.82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8.0399999999999991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12.65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9.0399999999999991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15.94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14.19</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284</v>
      </c>
      <c r="E42" s="176"/>
      <c r="F42" s="176"/>
      <c r="G42" s="176">
        <f>'実質公債費比率（分子）の構造'!L$52</f>
        <v>261</v>
      </c>
      <c r="H42" s="176"/>
      <c r="I42" s="176"/>
      <c r="J42" s="176">
        <f>'実質公債費比率（分子）の構造'!M$52</f>
        <v>274</v>
      </c>
      <c r="K42" s="176"/>
      <c r="L42" s="176"/>
      <c r="M42" s="176">
        <f>'実質公債費比率（分子）の構造'!N$52</f>
        <v>290</v>
      </c>
      <c r="N42" s="176"/>
      <c r="O42" s="176"/>
      <c r="P42" s="176">
        <f>'実質公債費比率（分子）の構造'!O$52</f>
        <v>337</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68</v>
      </c>
      <c r="B45" s="176">
        <f>'実質公債費比率（分子）の構造'!K$49</f>
        <v>23</v>
      </c>
      <c r="C45" s="176"/>
      <c r="D45" s="176"/>
      <c r="E45" s="176">
        <f>'実質公債費比率（分子）の構造'!L$49</f>
        <v>23</v>
      </c>
      <c r="F45" s="176"/>
      <c r="G45" s="176"/>
      <c r="H45" s="176">
        <f>'実質公債費比率（分子）の構造'!M$49</f>
        <v>21</v>
      </c>
      <c r="I45" s="176"/>
      <c r="J45" s="176"/>
      <c r="K45" s="176">
        <f>'実質公債費比率（分子）の構造'!N$49</f>
        <v>13</v>
      </c>
      <c r="L45" s="176"/>
      <c r="M45" s="176"/>
      <c r="N45" s="176">
        <f>'実質公債費比率（分子）の構造'!O$49</f>
        <v>13</v>
      </c>
      <c r="O45" s="176"/>
      <c r="P45" s="176"/>
    </row>
    <row r="46" spans="1:16" x14ac:dyDescent="0.2">
      <c r="A46" s="176" t="s">
        <v>69</v>
      </c>
      <c r="B46" s="176">
        <f>'実質公債費比率（分子）の構造'!K$48</f>
        <v>70</v>
      </c>
      <c r="C46" s="176"/>
      <c r="D46" s="176"/>
      <c r="E46" s="176">
        <f>'実質公債費比率（分子）の構造'!L$48</f>
        <v>68</v>
      </c>
      <c r="F46" s="176"/>
      <c r="G46" s="176"/>
      <c r="H46" s="176">
        <f>'実質公債費比率（分子）の構造'!M$48</f>
        <v>69</v>
      </c>
      <c r="I46" s="176"/>
      <c r="J46" s="176"/>
      <c r="K46" s="176">
        <f>'実質公債費比率（分子）の構造'!N$48</f>
        <v>72</v>
      </c>
      <c r="L46" s="176"/>
      <c r="M46" s="176"/>
      <c r="N46" s="176">
        <f>'実質公債費比率（分子）の構造'!O$48</f>
        <v>74</v>
      </c>
      <c r="O46" s="176"/>
      <c r="P46" s="176"/>
    </row>
    <row r="47" spans="1:16" x14ac:dyDescent="0.2">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271</v>
      </c>
      <c r="C49" s="176"/>
      <c r="D49" s="176"/>
      <c r="E49" s="176">
        <f>'実質公債費比率（分子）の構造'!L$45</f>
        <v>257</v>
      </c>
      <c r="F49" s="176"/>
      <c r="G49" s="176"/>
      <c r="H49" s="176">
        <f>'実質公債費比率（分子）の構造'!M$45</f>
        <v>281</v>
      </c>
      <c r="I49" s="176"/>
      <c r="J49" s="176"/>
      <c r="K49" s="176">
        <f>'実質公債費比率（分子）の構造'!N$45</f>
        <v>307</v>
      </c>
      <c r="L49" s="176"/>
      <c r="M49" s="176"/>
      <c r="N49" s="176">
        <f>'実質公債費比率（分子）の構造'!O$45</f>
        <v>372</v>
      </c>
      <c r="O49" s="176"/>
      <c r="P49" s="176"/>
    </row>
    <row r="50" spans="1:16" x14ac:dyDescent="0.2">
      <c r="A50" s="176" t="s">
        <v>73</v>
      </c>
      <c r="B50" s="176" t="e">
        <f>NA()</f>
        <v>#N/A</v>
      </c>
      <c r="C50" s="176">
        <f>IF(ISNUMBER('実質公債費比率（分子）の構造'!K$53),'実質公債費比率（分子）の構造'!K$53,NA())</f>
        <v>80</v>
      </c>
      <c r="D50" s="176" t="e">
        <f>NA()</f>
        <v>#N/A</v>
      </c>
      <c r="E50" s="176" t="e">
        <f>NA()</f>
        <v>#N/A</v>
      </c>
      <c r="F50" s="176">
        <f>IF(ISNUMBER('実質公債費比率（分子）の構造'!L$53),'実質公債費比率（分子）の構造'!L$53,NA())</f>
        <v>87</v>
      </c>
      <c r="G50" s="176" t="e">
        <f>NA()</f>
        <v>#N/A</v>
      </c>
      <c r="H50" s="176" t="e">
        <f>NA()</f>
        <v>#N/A</v>
      </c>
      <c r="I50" s="176">
        <f>IF(ISNUMBER('実質公債費比率（分子）の構造'!M$53),'実質公債費比率（分子）の構造'!M$53,NA())</f>
        <v>97</v>
      </c>
      <c r="J50" s="176" t="e">
        <f>NA()</f>
        <v>#N/A</v>
      </c>
      <c r="K50" s="176" t="e">
        <f>NA()</f>
        <v>#N/A</v>
      </c>
      <c r="L50" s="176">
        <f>IF(ISNUMBER('実質公債費比率（分子）の構造'!N$53),'実質公債費比率（分子）の構造'!N$53,NA())</f>
        <v>102</v>
      </c>
      <c r="M50" s="176" t="e">
        <f>NA()</f>
        <v>#N/A</v>
      </c>
      <c r="N50" s="176" t="e">
        <f>NA()</f>
        <v>#N/A</v>
      </c>
      <c r="O50" s="176">
        <f>IF(ISNUMBER('実質公債費比率（分子）の構造'!O$53),'実質公債費比率（分子）の構造'!O$53,NA())</f>
        <v>122</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2637</v>
      </c>
      <c r="E56" s="175"/>
      <c r="F56" s="175"/>
      <c r="G56" s="175">
        <f>'将来負担比率（分子）の構造'!J$52</f>
        <v>2615</v>
      </c>
      <c r="H56" s="175"/>
      <c r="I56" s="175"/>
      <c r="J56" s="175">
        <f>'将来負担比率（分子）の構造'!K$52</f>
        <v>2708</v>
      </c>
      <c r="K56" s="175"/>
      <c r="L56" s="175"/>
      <c r="M56" s="175">
        <f>'将来負担比率（分子）の構造'!L$52</f>
        <v>2829</v>
      </c>
      <c r="N56" s="175"/>
      <c r="O56" s="175"/>
      <c r="P56" s="175">
        <f>'将来負担比率（分子）の構造'!M$52</f>
        <v>2826</v>
      </c>
    </row>
    <row r="57" spans="1:16" x14ac:dyDescent="0.2">
      <c r="A57" s="175" t="s">
        <v>44</v>
      </c>
      <c r="B57" s="175"/>
      <c r="C57" s="175"/>
      <c r="D57" s="175">
        <f>'将来負担比率（分子）の構造'!I$51</f>
        <v>58</v>
      </c>
      <c r="E57" s="175"/>
      <c r="F57" s="175"/>
      <c r="G57" s="175">
        <f>'将来負担比率（分子）の構造'!J$51</f>
        <v>48</v>
      </c>
      <c r="H57" s="175"/>
      <c r="I57" s="175"/>
      <c r="J57" s="175">
        <f>'将来負担比率（分子）の構造'!K$51</f>
        <v>39</v>
      </c>
      <c r="K57" s="175"/>
      <c r="L57" s="175"/>
      <c r="M57" s="175">
        <f>'将来負担比率（分子）の構造'!L$51</f>
        <v>36</v>
      </c>
      <c r="N57" s="175"/>
      <c r="O57" s="175"/>
      <c r="P57" s="175">
        <f>'将来負担比率（分子）の構造'!M$51</f>
        <v>33</v>
      </c>
    </row>
    <row r="58" spans="1:16" x14ac:dyDescent="0.2">
      <c r="A58" s="175" t="s">
        <v>43</v>
      </c>
      <c r="B58" s="175"/>
      <c r="C58" s="175"/>
      <c r="D58" s="175">
        <f>'将来負担比率（分子）の構造'!I$50</f>
        <v>2344</v>
      </c>
      <c r="E58" s="175"/>
      <c r="F58" s="175"/>
      <c r="G58" s="175">
        <f>'将来負担比率（分子）の構造'!J$50</f>
        <v>2093</v>
      </c>
      <c r="H58" s="175"/>
      <c r="I58" s="175"/>
      <c r="J58" s="175">
        <f>'将来負担比率（分子）の構造'!K$50</f>
        <v>2213</v>
      </c>
      <c r="K58" s="175"/>
      <c r="L58" s="175"/>
      <c r="M58" s="175">
        <f>'将来負担比率（分子）の構造'!L$50</f>
        <v>2571</v>
      </c>
      <c r="N58" s="175"/>
      <c r="O58" s="175"/>
      <c r="P58" s="175">
        <f>'将来負担比率（分子）の構造'!M$50</f>
        <v>2880</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296</v>
      </c>
      <c r="C62" s="175"/>
      <c r="D62" s="175"/>
      <c r="E62" s="175">
        <f>'将来負担比率（分子）の構造'!J$45</f>
        <v>417</v>
      </c>
      <c r="F62" s="175"/>
      <c r="G62" s="175"/>
      <c r="H62" s="175">
        <f>'将来負担比率（分子）の構造'!K$45</f>
        <v>400</v>
      </c>
      <c r="I62" s="175"/>
      <c r="J62" s="175"/>
      <c r="K62" s="175">
        <f>'将来負担比率（分子）の構造'!L$45</f>
        <v>394</v>
      </c>
      <c r="L62" s="175"/>
      <c r="M62" s="175"/>
      <c r="N62" s="175">
        <f>'将来負担比率（分子）の構造'!M$45</f>
        <v>378</v>
      </c>
      <c r="O62" s="175"/>
      <c r="P62" s="175"/>
    </row>
    <row r="63" spans="1:16" x14ac:dyDescent="0.2">
      <c r="A63" s="175" t="s">
        <v>36</v>
      </c>
      <c r="B63" s="175">
        <f>'将来負担比率（分子）の構造'!I$44</f>
        <v>121</v>
      </c>
      <c r="C63" s="175"/>
      <c r="D63" s="175"/>
      <c r="E63" s="175">
        <f>'将来負担比率（分子）の構造'!J$44</f>
        <v>99</v>
      </c>
      <c r="F63" s="175"/>
      <c r="G63" s="175"/>
      <c r="H63" s="175">
        <f>'将来負担比率（分子）の構造'!K$44</f>
        <v>79</v>
      </c>
      <c r="I63" s="175"/>
      <c r="J63" s="175"/>
      <c r="K63" s="175">
        <f>'将来負担比率（分子）の構造'!L$44</f>
        <v>66</v>
      </c>
      <c r="L63" s="175"/>
      <c r="M63" s="175"/>
      <c r="N63" s="175">
        <f>'将来負担比率（分子）の構造'!M$44</f>
        <v>53</v>
      </c>
      <c r="O63" s="175"/>
      <c r="P63" s="175"/>
    </row>
    <row r="64" spans="1:16" x14ac:dyDescent="0.2">
      <c r="A64" s="175" t="s">
        <v>35</v>
      </c>
      <c r="B64" s="175">
        <f>'将来負担比率（分子）の構造'!I$43</f>
        <v>857</v>
      </c>
      <c r="C64" s="175"/>
      <c r="D64" s="175"/>
      <c r="E64" s="175">
        <f>'将来負担比率（分子）の構造'!J$43</f>
        <v>823</v>
      </c>
      <c r="F64" s="175"/>
      <c r="G64" s="175"/>
      <c r="H64" s="175">
        <f>'将来負担比率（分子）の構造'!K$43</f>
        <v>927</v>
      </c>
      <c r="I64" s="175"/>
      <c r="J64" s="175"/>
      <c r="K64" s="175">
        <f>'将来負担比率（分子）の構造'!L$43</f>
        <v>1173</v>
      </c>
      <c r="L64" s="175"/>
      <c r="M64" s="175"/>
      <c r="N64" s="175">
        <f>'将来負担比率（分子）の構造'!M$43</f>
        <v>1532</v>
      </c>
      <c r="O64" s="175"/>
      <c r="P64" s="175"/>
    </row>
    <row r="65" spans="1:16" x14ac:dyDescent="0.2">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33</v>
      </c>
      <c r="B66" s="175">
        <f>'将来負担比率（分子）の構造'!I$41</f>
        <v>2786</v>
      </c>
      <c r="C66" s="175"/>
      <c r="D66" s="175"/>
      <c r="E66" s="175">
        <f>'将来負担比率（分子）の構造'!J$41</f>
        <v>2771</v>
      </c>
      <c r="F66" s="175"/>
      <c r="G66" s="175"/>
      <c r="H66" s="175">
        <f>'将来負担比率（分子）の構造'!K$41</f>
        <v>2853</v>
      </c>
      <c r="I66" s="175"/>
      <c r="J66" s="175"/>
      <c r="K66" s="175">
        <f>'将来負担比率（分子）の構造'!L$41</f>
        <v>2733</v>
      </c>
      <c r="L66" s="175"/>
      <c r="M66" s="175"/>
      <c r="N66" s="175">
        <f>'将来負担比率（分子）の構造'!M$41</f>
        <v>2444</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420</v>
      </c>
      <c r="C72" s="179">
        <f>基金残高に係る経年分析!G55</f>
        <v>700</v>
      </c>
      <c r="D72" s="179">
        <f>基金残高に係る経年分析!H55</f>
        <v>1000</v>
      </c>
    </row>
    <row r="73" spans="1:16" x14ac:dyDescent="0.2">
      <c r="A73" s="178" t="s">
        <v>80</v>
      </c>
      <c r="B73" s="179">
        <f>基金残高に係る経年分析!F56</f>
        <v>191</v>
      </c>
      <c r="C73" s="179">
        <f>基金残高に係る経年分析!G56</f>
        <v>212</v>
      </c>
      <c r="D73" s="179">
        <f>基金残高に係る経年分析!H56</f>
        <v>212</v>
      </c>
    </row>
    <row r="74" spans="1:16" x14ac:dyDescent="0.2">
      <c r="A74" s="178" t="s">
        <v>81</v>
      </c>
      <c r="B74" s="179">
        <f>基金残高に係る経年分析!F57</f>
        <v>1602</v>
      </c>
      <c r="C74" s="179">
        <f>基金残高に係る経年分析!G57</f>
        <v>1659</v>
      </c>
      <c r="D74" s="179">
        <f>基金残高に係る経年分析!H57</f>
        <v>1667</v>
      </c>
    </row>
  </sheetData>
  <sheetProtection algorithmName="SHA-512" hashValue="cwYM09QXDl4nZaTbe8eh/c3MIqwXu92O5Wrcvyc+iljafKiH9/d8Twqomal3t+yd4LdfEF6VVM44OEUq8wu/Nw==" saltValue="t4grBCGqbvHTFnM21D1G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2024-03-12T01:10:09Z</cp:lastPrinted>
  <dcterms:created xsi:type="dcterms:W3CDTF">2024-02-05T00:58:07Z</dcterms:created>
  <dcterms:modified xsi:type="dcterms:W3CDTF">2024-03-21T02:07:50Z</dcterms:modified>
  <cp:category/>
</cp:coreProperties>
</file>