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lX+hN+nq84rms6jWVckqLNX2FXifh15KqYn7WwmYZt/k7e5CjcnklaBPS/C7188vnAj0XtJdojHdzy08P+9ZA==" workbookSaltValue="5C/7jSt3hRdyNdLtgxOCxw=="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<sst xmlns="http://schemas.openxmlformats.org/spreadsheetml/2006/main" count="221" uniqueCount="111">
  <si>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</si>
  <si>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</si>
  <si>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</si>
  <si>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</si>
  <si>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</si>
  <si>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</si>
  <si>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</si>
  <si>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</si>
  <si>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</si>
  <si>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</si>
  <si>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</si>
  <si>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</si>
  <si>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</si>
  <si>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</si>
  <si>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</si>
  <si>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</si>
  <si>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</si>
  <si>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</si>
  <si>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</si>
  <si>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</si>
  <si>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</si>
  <si>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</si>
  <si>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</si>
  <si>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</si>
  <si>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</si>
  <si>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</si>
  <si>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</si>
  <si>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</si>
  <si>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</si>
  <si>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</si>
  <si>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</si>
  <si>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</si>
  <si>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</si>
  <si>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</si>
  <si>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</si>
  <si>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</si>
  <si>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</si>
  <si>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</si>
  <si>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</si>
  <si>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</si>
  <si>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</si>
  <si>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</si>
  <si>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</si>
  <si>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</si>
  <si>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</si>
  <si>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</si>
  <si>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</si>
  <si>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</si>
  <si>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</si>
  <si>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</si>
  <si>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</si>
  <si>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</si>
  <si>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</si>
  <si>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</si>
  <si>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</si>
  <si>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</si>
  <si>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</si>
  <si>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</si>
  <si>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</si>
  <si>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</si>
  <si>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</si>
  <si>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</si>
  <si>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</si>
  <si>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</si>
  <si>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</si>
  <si>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</si>
  <si>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</si>
  <si>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</si>
  <si>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</si>
  <si>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</si>
  <si>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</si>
  <si>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</si>
  <si>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</si>
  <si>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</si>
  <si>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</si>
  <si>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</si>
  <si>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</si>
  <si>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</si>
  <si>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</si>
  <si>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</si>
  <si>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</si>
  <si>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</si>
  <si>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</si>
  <si>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</si>
  <si>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</si>
  <si>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</si>
  <si>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</si>
  <si>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</si>
  <si>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</si>
  <si>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</si>
  <si>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</si>
  <si>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</si>
  <si>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</si>
  <si>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</si>
  <si>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</si>
  <si>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</si>
  <si>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新島村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</si>
  <si>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</si>
  <si>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</si>
  <si>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</si>
  <si>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</si>
  <si>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</si>
  <si>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</si>
  <si>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</si>
  <si>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</si>
  <si>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</si>
  <si>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</si>
  <si>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</si>
  <si>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水洗化率（接続率）の向上により緩やかではあるが、料金収入は増加している。平成31年度以降新たに式根島処理区の下水道整備を実施するため、今後、企業債の借入や資本的支出の増加が見込まれ、更に健全経営とは言い難くなる。このため、早期水洗化率（接続率）の向上等の財源確保が必要であると考える。効率性においても、今後、維持管理の面で負担が増加すると予測されることから、ストックマネジメント（長寿命化を含む）等を策定し、計画的な維持管理を行い、汚水処理原価を抑え費用的な負担とならない経営を目指す。又、水洗化率（接続率）をより一層向上させることにより、施設利用率を増加させ、効率性を良くする必要があると考える。</t>
    <rPh sb="0" eb="2">
      <t>ケイエイ</t>
    </rPh>
    <rPh sb="3" eb="6">
      <t>ケンゼンセイ</t>
    </rPh>
    <rPh sb="12" eb="15">
      <t>スイセンカ</t>
    </rPh>
    <rPh sb="15" eb="16">
      <t>リツ</t>
    </rPh>
    <rPh sb="17" eb="19">
      <t>セツゾク</t>
    </rPh>
    <rPh sb="19" eb="20">
      <t>リツ</t>
    </rPh>
    <rPh sb="22" eb="24">
      <t>コウジョウ</t>
    </rPh>
    <rPh sb="27" eb="28">
      <t>ユル</t>
    </rPh>
    <rPh sb="36" eb="38">
      <t>リョウキン</t>
    </rPh>
    <rPh sb="38" eb="40">
      <t>シュウニュウ</t>
    </rPh>
    <rPh sb="41" eb="43">
      <t>ゾウカ</t>
    </rPh>
    <rPh sb="48" eb="50">
      <t>ヘイセイ</t>
    </rPh>
    <rPh sb="52" eb="56">
      <t>ネンドイコウ</t>
    </rPh>
    <rPh sb="56" eb="57">
      <t>アラ</t>
    </rPh>
    <rPh sb="59" eb="62">
      <t>シキネジマ</t>
    </rPh>
    <rPh sb="62" eb="64">
      <t>ショリ</t>
    </rPh>
    <rPh sb="64" eb="65">
      <t>ク</t>
    </rPh>
    <rPh sb="66" eb="69">
      <t>ゲスイドウ</t>
    </rPh>
    <rPh sb="69" eb="71">
      <t>セイビ</t>
    </rPh>
    <rPh sb="72" eb="74">
      <t>ジッシ</t>
    </rPh>
    <rPh sb="79" eb="81">
      <t>コンゴ</t>
    </rPh>
    <rPh sb="82" eb="84">
      <t>キギョウ</t>
    </rPh>
    <rPh sb="84" eb="85">
      <t>サイ</t>
    </rPh>
    <rPh sb="86" eb="88">
      <t>カリイレ</t>
    </rPh>
    <rPh sb="89" eb="92">
      <t>シホンテキ</t>
    </rPh>
    <rPh sb="92" eb="94">
      <t>シシュツ</t>
    </rPh>
    <rPh sb="95" eb="97">
      <t>ゾウカ</t>
    </rPh>
    <rPh sb="98" eb="100">
      <t>ミコ</t>
    </rPh>
    <rPh sb="103" eb="104">
      <t>サラ</t>
    </rPh>
    <rPh sb="105" eb="107">
      <t>ケンゼン</t>
    </rPh>
    <rPh sb="107" eb="109">
      <t>ケイエイ</t>
    </rPh>
    <rPh sb="111" eb="112">
      <t>イ</t>
    </rPh>
    <rPh sb="113" eb="114">
      <t>ガタ</t>
    </rPh>
    <rPh sb="123" eb="125">
      <t>ソウキ</t>
    </rPh>
    <rPh sb="125" eb="128">
      <t>スイセンカ</t>
    </rPh>
    <rPh sb="128" eb="129">
      <t>リツ</t>
    </rPh>
    <rPh sb="130" eb="132">
      <t>セツゾク</t>
    </rPh>
    <rPh sb="132" eb="133">
      <t>リツ</t>
    </rPh>
    <rPh sb="135" eb="137">
      <t>コウジョウ</t>
    </rPh>
    <rPh sb="137" eb="138">
      <t>トウ</t>
    </rPh>
    <rPh sb="139" eb="141">
      <t>ザイゲン</t>
    </rPh>
    <rPh sb="141" eb="143">
      <t>カクホ</t>
    </rPh>
    <rPh sb="144" eb="146">
      <t>ヒツヨウ</t>
    </rPh>
    <rPh sb="150" eb="151">
      <t>カンガ</t>
    </rPh>
    <rPh sb="154" eb="157">
      <t>コウリツセイ</t>
    </rPh>
    <rPh sb="163" eb="165">
      <t>コンゴ</t>
    </rPh>
    <rPh sb="166" eb="168">
      <t>イジ</t>
    </rPh>
    <rPh sb="168" eb="170">
      <t>カンリ</t>
    </rPh>
    <rPh sb="171" eb="172">
      <t>メン</t>
    </rPh>
    <rPh sb="173" eb="175">
      <t>フタン</t>
    </rPh>
    <rPh sb="176" eb="178">
      <t>ゾウカ</t>
    </rPh>
    <rPh sb="181" eb="183">
      <t>ヨソク</t>
    </rPh>
    <rPh sb="202" eb="203">
      <t>チョウ</t>
    </rPh>
    <rPh sb="203" eb="206">
      <t>ジュミョウカ</t>
    </rPh>
    <rPh sb="207" eb="208">
      <t>フク</t>
    </rPh>
    <rPh sb="210" eb="211">
      <t>トウ</t>
    </rPh>
    <rPh sb="212" eb="214">
      <t>サクテイ</t>
    </rPh>
    <rPh sb="216" eb="219">
      <t>ケイカクテキ</t>
    </rPh>
    <rPh sb="220" eb="222">
      <t>イジ</t>
    </rPh>
    <rPh sb="222" eb="224">
      <t>カンリ</t>
    </rPh>
    <rPh sb="225" eb="226">
      <t>オコナ</t>
    </rPh>
    <rPh sb="228" eb="230">
      <t>オスイ</t>
    </rPh>
    <rPh sb="230" eb="232">
      <t>ショリ</t>
    </rPh>
    <rPh sb="232" eb="234">
      <t>ゲンカ</t>
    </rPh>
    <rPh sb="235" eb="236">
      <t>オサ</t>
    </rPh>
    <rPh sb="237" eb="240">
      <t>ヒヨウテキ</t>
    </rPh>
    <rPh sb="241" eb="243">
      <t>フタン</t>
    </rPh>
    <rPh sb="248" eb="250">
      <t>ケイエイ</t>
    </rPh>
    <rPh sb="251" eb="253">
      <t>メザ</t>
    </rPh>
    <rPh sb="255" eb="256">
      <t>マタ</t>
    </rPh>
    <rPh sb="257" eb="260">
      <t>スイセンカ</t>
    </rPh>
    <rPh sb="260" eb="261">
      <t>リツ</t>
    </rPh>
    <rPh sb="262" eb="264">
      <t>セツゾク</t>
    </rPh>
    <rPh sb="264" eb="265">
      <t>リツ</t>
    </rPh>
    <rPh sb="269" eb="271">
      <t>イッソウ</t>
    </rPh>
    <rPh sb="271" eb="273">
      <t>コウジョウ</t>
    </rPh>
    <rPh sb="282" eb="284">
      <t>シセツ</t>
    </rPh>
    <rPh sb="284" eb="286">
      <t>リヨウ</t>
    </rPh>
    <rPh sb="286" eb="287">
      <t>リツ</t>
    </rPh>
    <rPh sb="288" eb="290">
      <t>ゾウカ</t>
    </rPh>
    <rPh sb="293" eb="296">
      <t>コウリツセイ</t>
    </rPh>
    <rPh sb="297" eb="298">
      <t>ヨ</t>
    </rPh>
    <rPh sb="301" eb="303">
      <t>ヒツヨウ</t>
    </rPh>
    <rPh sb="307" eb="308">
      <t>カンガ</t>
    </rPh>
    <phoneticPr fontId="4"/>
  </si>
  <si>
    <t>管渠の老朽化は今のところ見られないが、今後は老朽化が進み財政に負担となる予測であるため、早い段階でストックマネジメント（長寿命化含む）等を策定し、計画的な管理を実施して行く必要があると考える。</t>
    <rPh sb="0" eb="2">
      <t>カンキョ</t>
    </rPh>
    <rPh sb="3" eb="6">
      <t>ロウキュウカ</t>
    </rPh>
    <rPh sb="7" eb="8">
      <t>イマ</t>
    </rPh>
    <rPh sb="12" eb="13">
      <t>ミ</t>
    </rPh>
    <rPh sb="19" eb="21">
      <t>コンゴ</t>
    </rPh>
    <rPh sb="22" eb="25">
      <t>ロウキュウカ</t>
    </rPh>
    <rPh sb="26" eb="27">
      <t>スス</t>
    </rPh>
    <rPh sb="28" eb="30">
      <t>ザイセイ</t>
    </rPh>
    <rPh sb="31" eb="33">
      <t>フタン</t>
    </rPh>
    <rPh sb="36" eb="38">
      <t>ヨソク</t>
    </rPh>
    <rPh sb="44" eb="45">
      <t>ハヤ</t>
    </rPh>
    <rPh sb="46" eb="48">
      <t>ダンカイ</t>
    </rPh>
    <rPh sb="60" eb="61">
      <t>チョウ</t>
    </rPh>
    <rPh sb="61" eb="64">
      <t>ジュミョウカ</t>
    </rPh>
    <rPh sb="64" eb="65">
      <t>フク</t>
    </rPh>
    <rPh sb="67" eb="68">
      <t>トウ</t>
    </rPh>
    <rPh sb="69" eb="71">
      <t>サクテイ</t>
    </rPh>
    <rPh sb="73" eb="76">
      <t>ケイカクテキ</t>
    </rPh>
    <rPh sb="77" eb="79">
      <t>カンリ</t>
    </rPh>
    <rPh sb="80" eb="82">
      <t>ジッシ</t>
    </rPh>
    <rPh sb="84" eb="85">
      <t>イ</t>
    </rPh>
    <rPh sb="86" eb="88">
      <t>ヒツヨウ</t>
    </rPh>
    <rPh sb="92" eb="93">
      <t>カンガ</t>
    </rPh>
    <phoneticPr fontId="4"/>
  </si>
  <si>
    <t>料金収入・水洗化率（接続率）の増加傾向が見られるが、緩やかな増加であるため、健全で効率的な経営とは言い難い。水洗化率（接続率）を早期により一層向上させ財源の確保を行い、又、経営戦略を基に各計画等の整合・見直しを行い現状に見合った計画を策定するとともに、適切な運転管理等を行い経営の改善を図っていくことが必須で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</si>
</sst>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47776"/>
        <c:axId val="95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5947776"/>
        <c:axId val="95986816"/>
      </c:lineChart>
      <c:dateAx>
        <c:axId val="95947776"/>
        <c:scaling>
          <c:orientation val="minMax"/>
        </c:scaling>
        <c:delete val="1"/>
        <c:axPos val="b"/>
        <c:numFmt formatCode="ge" sourceLinked="1"/>
        <c:majorTickMark val="none"/>
        <c:minorTickMark val="none"/>
        <c:tickLblPos val="none"/>
        <c:crossAx val="95986816"/>
        <c:crosses val="autoZero"/>
        <c:auto val="1"/>
        <c:lblOffset val="100"/>
        <c:baseTimeUnit val="years"/>
      </c:dateAx>
      <c:valAx>
        <c:axId val="95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21.72</c:v>
                </c:pt>
                <c:pt idx="1">
                  <c:v>24.18</c:v>
                </c:pt>
                <c:pt idx="2">
                  <c:v>27.62</c:v>
                </c:pt>
                <c:pt idx="3">
                  <c:v>28.52</c:v>
                </c:pt>
                <c:pt idx="4">
                  <c:v>29.18</c:v>
                </c:pt>
              </c:numCache>
            </c:numRef>
          </c:val>
        </c:ser>
        <c:dLbls>
          <c:showLegendKey val="0"/>
          <c:showVal val="0"/>
          <c:showCatName val="0"/>
          <c:showSerName val="0"/>
          <c:showPercent val="0"/>
          <c:showBubbleSize val="0"/>
        </c:dLbls>
        <c:gapWidth val="150"/>
        <c:axId val="97709440"/>
        <c:axId val="977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7709440"/>
        <c:axId val="97719808"/>
      </c:lineChart>
      <c:dateAx>
        <c:axId val="97709440"/>
        <c:scaling>
          <c:orientation val="minMax"/>
        </c:scaling>
        <c:delete val="1"/>
        <c:axPos val="b"/>
        <c:numFmt formatCode="ge" sourceLinked="1"/>
        <c:majorTickMark val="none"/>
        <c:minorTickMark val="none"/>
        <c:tickLblPos val="none"/>
        <c:crossAx val="97719808"/>
        <c:crosses val="autoZero"/>
        <c:auto val="1"/>
        <c:lblOffset val="100"/>
        <c:baseTimeUnit val="years"/>
      </c:dateAx>
      <c:valAx>
        <c:axId val="977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52.29</c:v>
                </c:pt>
                <c:pt idx="1">
                  <c:v>56.69</c:v>
                </c:pt>
                <c:pt idx="2">
                  <c:v>62.18</c:v>
                </c:pt>
                <c:pt idx="3">
                  <c:v>65.31</c:v>
                </c:pt>
                <c:pt idx="4">
                  <c:v>66.430000000000007</c:v>
                </c:pt>
              </c:numCache>
            </c:numRef>
          </c:val>
        </c:ser>
        <c:dLbls>
          <c:showLegendKey val="0"/>
          <c:showVal val="0"/>
          <c:showCatName val="0"/>
          <c:showSerName val="0"/>
          <c:showPercent val="0"/>
          <c:showBubbleSize val="0"/>
        </c:dLbls>
        <c:gapWidth val="150"/>
        <c:axId val="97737728"/>
        <c:axId val="977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7737728"/>
        <c:axId val="97764480"/>
      </c:lineChart>
      <c:dateAx>
        <c:axId val="97737728"/>
        <c:scaling>
          <c:orientation val="minMax"/>
        </c:scaling>
        <c:delete val="1"/>
        <c:axPos val="b"/>
        <c:numFmt formatCode="ge" sourceLinked="1"/>
        <c:majorTickMark val="none"/>
        <c:minorTickMark val="none"/>
        <c:tickLblPos val="none"/>
        <c:crossAx val="97764480"/>
        <c:crosses val="autoZero"/>
        <c:auto val="1"/>
        <c:lblOffset val="100"/>
        <c:baseTimeUnit val="years"/>
      </c:dateAx>
      <c:valAx>
        <c:axId val="977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39.520000000000003</c:v>
                </c:pt>
                <c:pt idx="1">
                  <c:v>36.630000000000003</c:v>
                </c:pt>
                <c:pt idx="2">
                  <c:v>37.85</c:v>
                </c:pt>
                <c:pt idx="3">
                  <c:v>38.67</c:v>
                </c:pt>
                <c:pt idx="4">
                  <c:v>38.54</c:v>
                </c:pt>
              </c:numCache>
            </c:numRef>
          </c:val>
        </c:ser>
        <c:dLbls>
          <c:showLegendKey val="0"/>
          <c:showVal val="0"/>
          <c:showCatName val="0"/>
          <c:showSerName val="0"/>
          <c:showPercent val="0"/>
          <c:showBubbleSize val="0"/>
        </c:dLbls>
        <c:gapWidth val="150"/>
        <c:axId val="96144000"/>
        <c:axId val="96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44000"/>
        <c:axId val="96158464"/>
      </c:lineChart>
      <c:dateAx>
        <c:axId val="96144000"/>
        <c:scaling>
          <c:orientation val="minMax"/>
        </c:scaling>
        <c:delete val="1"/>
        <c:axPos val="b"/>
        <c:numFmt formatCode="ge" sourceLinked="1"/>
        <c:majorTickMark val="none"/>
        <c:minorTickMark val="none"/>
        <c:tickLblPos val="none"/>
        <c:crossAx val="96158464"/>
        <c:crosses val="autoZero"/>
        <c:auto val="1"/>
        <c:lblOffset val="100"/>
        <c:baseTimeUnit val="years"/>
      </c:dateAx>
      <c:valAx>
        <c:axId val="96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92768"/>
        <c:axId val="96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92768"/>
        <c:axId val="96203136"/>
      </c:lineChart>
      <c:dateAx>
        <c:axId val="96192768"/>
        <c:scaling>
          <c:orientation val="minMax"/>
        </c:scaling>
        <c:delete val="1"/>
        <c:axPos val="b"/>
        <c:numFmt formatCode="ge" sourceLinked="1"/>
        <c:majorTickMark val="none"/>
        <c:minorTickMark val="none"/>
        <c:tickLblPos val="none"/>
        <c:crossAx val="96203136"/>
        <c:crosses val="autoZero"/>
        <c:auto val="1"/>
        <c:lblOffset val="100"/>
        <c:baseTimeUnit val="years"/>
      </c:dateAx>
      <c:valAx>
        <c:axId val="9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22592"/>
        <c:axId val="96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22592"/>
        <c:axId val="96232960"/>
      </c:lineChart>
      <c:dateAx>
        <c:axId val="96222592"/>
        <c:scaling>
          <c:orientation val="minMax"/>
        </c:scaling>
        <c:delete val="1"/>
        <c:axPos val="b"/>
        <c:numFmt formatCode="ge" sourceLinked="1"/>
        <c:majorTickMark val="none"/>
        <c:minorTickMark val="none"/>
        <c:tickLblPos val="none"/>
        <c:crossAx val="96232960"/>
        <c:crosses val="autoZero"/>
        <c:auto val="1"/>
        <c:lblOffset val="100"/>
        <c:baseTimeUnit val="years"/>
      </c:dateAx>
      <c:valAx>
        <c:axId val="96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68288"/>
        <c:axId val="962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68288"/>
        <c:axId val="96270208"/>
      </c:lineChart>
      <c:dateAx>
        <c:axId val="96268288"/>
        <c:scaling>
          <c:orientation val="minMax"/>
        </c:scaling>
        <c:delete val="1"/>
        <c:axPos val="b"/>
        <c:numFmt formatCode="ge" sourceLinked="1"/>
        <c:majorTickMark val="none"/>
        <c:minorTickMark val="none"/>
        <c:tickLblPos val="none"/>
        <c:crossAx val="96270208"/>
        <c:crosses val="autoZero"/>
        <c:auto val="1"/>
        <c:lblOffset val="100"/>
        <c:baseTimeUnit val="years"/>
      </c:dateAx>
      <c:valAx>
        <c:axId val="9627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74144"/>
        <c:axId val="96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74144"/>
        <c:axId val="96380416"/>
      </c:lineChart>
      <c:dateAx>
        <c:axId val="96374144"/>
        <c:scaling>
          <c:orientation val="minMax"/>
        </c:scaling>
        <c:delete val="1"/>
        <c:axPos val="b"/>
        <c:numFmt formatCode="ge" sourceLinked="1"/>
        <c:majorTickMark val="none"/>
        <c:minorTickMark val="none"/>
        <c:tickLblPos val="none"/>
        <c:crossAx val="96380416"/>
        <c:crosses val="autoZero"/>
        <c:auto val="1"/>
        <c:lblOffset val="100"/>
        <c:baseTimeUnit val="years"/>
      </c:dateAx>
      <c:valAx>
        <c:axId val="96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834.4</c:v>
                </c:pt>
                <c:pt idx="1">
                  <c:v>710.94</c:v>
                </c:pt>
                <c:pt idx="2">
                  <c:v>661.68</c:v>
                </c:pt>
                <c:pt idx="3">
                  <c:v>648.54</c:v>
                </c:pt>
                <c:pt idx="4">
                  <c:v>855.36</c:v>
                </c:pt>
              </c:numCache>
            </c:numRef>
          </c:val>
        </c:ser>
        <c:dLbls>
          <c:showLegendKey val="0"/>
          <c:showVal val="0"/>
          <c:showCatName val="0"/>
          <c:showSerName val="0"/>
          <c:showPercent val="0"/>
          <c:showBubbleSize val="0"/>
        </c:dLbls>
        <c:gapWidth val="150"/>
        <c:axId val="96478720"/>
        <c:axId val="964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6478720"/>
        <c:axId val="96480640"/>
      </c:lineChart>
      <c:dateAx>
        <c:axId val="96478720"/>
        <c:scaling>
          <c:orientation val="minMax"/>
        </c:scaling>
        <c:delete val="1"/>
        <c:axPos val="b"/>
        <c:numFmt formatCode="ge" sourceLinked="1"/>
        <c:majorTickMark val="none"/>
        <c:minorTickMark val="none"/>
        <c:tickLblPos val="none"/>
        <c:crossAx val="96480640"/>
        <c:crosses val="autoZero"/>
        <c:auto val="1"/>
        <c:lblOffset val="100"/>
        <c:baseTimeUnit val="years"/>
      </c:dateAx>
      <c:valAx>
        <c:axId val="96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35.32</c:v>
                </c:pt>
                <c:pt idx="1">
                  <c:v>38.020000000000003</c:v>
                </c:pt>
                <c:pt idx="2">
                  <c:v>41.74</c:v>
                </c:pt>
                <c:pt idx="3">
                  <c:v>45.63</c:v>
                </c:pt>
                <c:pt idx="4">
                  <c:v>44.55</c:v>
                </c:pt>
              </c:numCache>
            </c:numRef>
          </c:val>
        </c:ser>
        <c:dLbls>
          <c:showLegendKey val="0"/>
          <c:showVal val="0"/>
          <c:showCatName val="0"/>
          <c:showSerName val="0"/>
          <c:showPercent val="0"/>
          <c:showBubbleSize val="0"/>
        </c:dLbls>
        <c:gapWidth val="150"/>
        <c:axId val="96502528"/>
        <c:axId val="96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6502528"/>
        <c:axId val="96504448"/>
      </c:lineChart>
      <c:dateAx>
        <c:axId val="96502528"/>
        <c:scaling>
          <c:orientation val="minMax"/>
        </c:scaling>
        <c:delete val="1"/>
        <c:axPos val="b"/>
        <c:numFmt formatCode="ge" sourceLinked="1"/>
        <c:majorTickMark val="none"/>
        <c:minorTickMark val="none"/>
        <c:tickLblPos val="none"/>
        <c:crossAx val="96504448"/>
        <c:crosses val="autoZero"/>
        <c:auto val="1"/>
        <c:lblOffset val="100"/>
        <c:baseTimeUnit val="years"/>
      </c:dateAx>
      <c:valAx>
        <c:axId val="96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574.72</c:v>
                </c:pt>
                <c:pt idx="1">
                  <c:v>525.42999999999995</c:v>
                </c:pt>
                <c:pt idx="2">
                  <c:v>485.07</c:v>
                </c:pt>
                <c:pt idx="3">
                  <c:v>450.12</c:v>
                </c:pt>
                <c:pt idx="4">
                  <c:v>463.9</c:v>
                </c:pt>
              </c:numCache>
            </c:numRef>
          </c:val>
        </c:ser>
        <c:dLbls>
          <c:showLegendKey val="0"/>
          <c:showVal val="0"/>
          <c:showCatName val="0"/>
          <c:showSerName val="0"/>
          <c:showPercent val="0"/>
          <c:showBubbleSize val="0"/>
        </c:dLbls>
        <c:gapWidth val="150"/>
        <c:axId val="97665024"/>
        <c:axId val="976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7665024"/>
        <c:axId val="97666944"/>
      </c:lineChart>
      <c:dateAx>
        <c:axId val="97665024"/>
        <c:scaling>
          <c:orientation val="minMax"/>
        </c:scaling>
        <c:delete val="1"/>
        <c:axPos val="b"/>
        <c:numFmt formatCode="ge" sourceLinked="1"/>
        <c:majorTickMark val="none"/>
        <c:minorTickMark val="none"/>
        <c:tickLblPos val="none"/>
        <c:crossAx val="97666944"/>
        <c:crosses val="autoZero"/>
        <c:auto val="1"/>
        <c:lblOffset val="100"/>
        <c:baseTimeUnit val="years"/>
      </c:dateAx>
      <c:valAx>
        <c:axId val="97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新島村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2818</v>
      </c>
      <c r="AM8" s="47"/>
      <c r="AN8" s="47"/>
      <c r="AO8" s="47"/>
      <c r="AP8" s="47"/>
      <c r="AQ8" s="47"/>
      <c r="AR8" s="47"/>
      <c r="AS8" s="47"/>
      <c r="AT8" s="43">
        <f>データ!S6</f>
        <v>27.54</v>
      </c>
      <c r="AU8" s="43"/>
      <c r="AV8" s="43"/>
      <c r="AW8" s="43"/>
      <c r="AX8" s="43"/>
      <c r="AY8" s="43"/>
      <c r="AZ8" s="43"/>
      <c r="BA8" s="43"/>
      <c r="BB8" s="43">
        <f>データ!T6</f>
        <v>102.32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66.569999999999993</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1850</v>
      </c>
      <c r="AM10" s="47"/>
      <c r="AN10" s="47"/>
      <c r="AO10" s="47"/>
      <c r="AP10" s="47"/>
      <c r="AQ10" s="47"/>
      <c r="AR10" s="47"/>
      <c r="AS10" s="47"/>
      <c r="AT10" s="43">
        <f>データ!V6</f>
        <v>0.79</v>
      </c>
      <c r="AU10" s="43"/>
      <c r="AV10" s="43"/>
      <c r="AW10" s="43"/>
      <c r="AX10" s="43"/>
      <c r="AY10" s="43"/>
      <c r="AZ10" s="43"/>
      <c r="BA10" s="43"/>
      <c r="BB10" s="43">
        <f>データ!W6</f>
        <v>2341.77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yI1TiQcry+oUzDld0d5y2BrZqRwQ+QDycTvGjiT3hulJgSM2fzxQHwSV2YuoNOjmTnZfnfWUDSbmXWoo6/BotQ==" saltValue="8RMP9sqC6HA8QX5KbbdR1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B1" workbookViewId="0">
      <selection activeCell="CE8" sqref="CE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133639</v>
      </c>
      <c r="D6" s="31">
        <f t="shared" si="3"/>
        <v>47</v>
      </c>
      <c r="E6" s="31">
        <f t="shared" si="3"/>
        <v>17</v>
      </c>
      <c r="F6" s="31">
        <f t="shared" si="3"/>
        <v>4</v>
      </c>
      <c r="G6" s="31">
        <f t="shared" si="3"/>
        <v>0</v>
      </c>
      <c r="H6" s="31" t="str">
        <f t="shared" si="3"/>
        <v>東京都　新島村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66.569999999999993</v>
      </c>
      <c r="P6" s="32">
        <f t="shared" si="3"/>
        <v>100</v>
      </c>
      <c r="Q6" s="32">
        <f t="shared" si="3"/>
        <v>3780</v>
      </c>
      <c r="R6" s="32">
        <f t="shared" si="3"/>
        <v>2818</v>
      </c>
      <c r="S6" s="32">
        <f t="shared" si="3"/>
        <v>27.54</v>
      </c>
      <c r="T6" s="32">
        <f t="shared" si="3"/>
        <v>102.32</v>
      </c>
      <c r="U6" s="32">
        <f t="shared" si="3"/>
        <v>1850</v>
      </c>
      <c r="V6" s="32">
        <f t="shared" si="3"/>
        <v>0.79</v>
      </c>
      <c r="W6" s="32">
        <f t="shared" si="3"/>
        <v>2341.77</v>
      </c>
      <c r="X6" s="33">
        <f>IF(X7="",NA(),X7)</f>
        <v>39.520000000000003</v>
      </c>
      <c r="Y6" s="33">
        <f t="shared" ref="Y6:AG6" si="4">IF(Y7="",NA(),Y7)</f>
        <v>36.630000000000003</v>
      </c>
      <c r="Z6" s="33">
        <f t="shared" si="4"/>
        <v>37.85</v>
      </c>
      <c r="AA6" s="33">
        <f t="shared" si="4"/>
        <v>38.67</v>
      </c>
      <c r="AB6" s="33">
        <f t="shared" si="4"/>
        <v>38.54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834.4</v>
      </c>
      <c r="BF6" s="33">
        <f t="shared" ref="BF6:BN6" si="7">IF(BF7="",NA(),BF7)</f>
        <v>710.94</v>
      </c>
      <c r="BG6" s="33">
        <f t="shared" si="7"/>
        <v>661.68</v>
      </c>
      <c r="BH6" s="33">
        <f t="shared" si="7"/>
        <v>648.54</v>
      </c>
      <c r="BI6" s="33">
        <f t="shared" si="7"/>
        <v>855.36</v>
      </c>
      <c r="BJ6" s="33">
        <f t="shared" si="7"/>
        <v>1835.56</v>
      </c>
      <c r="BK6" s="33">
        <f t="shared" si="7"/>
        <v>1716.82</v>
      </c>
      <c r="BL6" s="33">
        <f t="shared" si="7"/>
        <v>1554.05</v>
      </c>
      <c r="BM6" s="33">
        <f t="shared" si="7"/>
        <v>1671.86</v>
      </c>
      <c r="BN6" s="33">
        <f t="shared" si="7"/>
        <v>1673.47</v>
      </c>
      <c r="BO6" s="32" t="str">
        <f>IF(BO7="","",IF(BO7="-","【-】","【"&amp;SUBSTITUTE(TEXT(BO7,"#,##0.00"),"-","△")&amp;"】"))</f>
        <v>【1,457.06】</v>
      </c>
      <c r="BP6" s="33">
        <f>IF(BP7="",NA(),BP7)</f>
        <v>35.32</v>
      </c>
      <c r="BQ6" s="33">
        <f t="shared" ref="BQ6:BY6" si="8">IF(BQ7="",NA(),BQ7)</f>
        <v>38.020000000000003</v>
      </c>
      <c r="BR6" s="33">
        <f t="shared" si="8"/>
        <v>41.74</v>
      </c>
      <c r="BS6" s="33">
        <f t="shared" si="8"/>
        <v>45.63</v>
      </c>
      <c r="BT6" s="33">
        <f t="shared" si="8"/>
        <v>44.55</v>
      </c>
      <c r="BU6" s="33">
        <f t="shared" si="8"/>
        <v>52.89</v>
      </c>
      <c r="BV6" s="33">
        <f t="shared" si="8"/>
        <v>51.73</v>
      </c>
      <c r="BW6" s="33">
        <f t="shared" si="8"/>
        <v>53.01</v>
      </c>
      <c r="BX6" s="33">
        <f t="shared" si="8"/>
        <v>50.54</v>
      </c>
      <c r="BY6" s="33">
        <f t="shared" si="8"/>
        <v>49.22</v>
      </c>
      <c r="BZ6" s="32" t="str">
        <f>IF(BZ7="","",IF(BZ7="-","【-】","【"&amp;SUBSTITUTE(TEXT(BZ7,"#,##0.00"),"-","△")&amp;"】"))</f>
        <v>【64.73】</v>
      </c>
      <c r="CA6" s="33">
        <f>IF(CA7="",NA(),CA7)</f>
        <v>574.72</v>
      </c>
      <c r="CB6" s="33">
        <f t="shared" ref="CB6:CJ6" si="9">IF(CB7="",NA(),CB7)</f>
        <v>525.42999999999995</v>
      </c>
      <c r="CC6" s="33">
        <f t="shared" si="9"/>
        <v>485.07</v>
      </c>
      <c r="CD6" s="33">
        <f t="shared" si="9"/>
        <v>450.12</v>
      </c>
      <c r="CE6" s="33">
        <f t="shared" si="9"/>
        <v>463.9</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21.72</v>
      </c>
      <c r="CM6" s="33">
        <f t="shared" ref="CM6:CU6" si="10">IF(CM7="",NA(),CM7)</f>
        <v>24.18</v>
      </c>
      <c r="CN6" s="33">
        <f t="shared" si="10"/>
        <v>27.62</v>
      </c>
      <c r="CO6" s="33">
        <f t="shared" si="10"/>
        <v>28.52</v>
      </c>
      <c r="CP6" s="33">
        <f t="shared" si="10"/>
        <v>29.18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52.29</v>
      </c>
      <c r="CX6" s="33">
        <f t="shared" ref="CX6:DF6" si="11">IF(CX7="",NA(),CX7)</f>
        <v>56.69</v>
      </c>
      <c r="CY6" s="33">
        <f t="shared" si="11"/>
        <v>62.18</v>
      </c>
      <c r="CZ6" s="33">
        <f t="shared" si="11"/>
        <v>65.31</v>
      </c>
      <c r="DA6" s="33">
        <f t="shared" si="11"/>
        <v>66.430000000000007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133639</v>
      </c>
      <c r="D7" s="35">
        <v>47</v>
      </c>
      <c r="E7" s="35">
        <v>17</v>
      </c>
      <c r="F7" s="35">
        <v>4</v>
      </c>
      <c r="G7" s="35">
        <v>0</v>
      </c>
      <c r="H7" s="35" t="s">
        <v>96</v>
      </c>
      <c r="I7" s="35" t="s">
        <v>97</v>
      </c>
      <c r="J7" s="35" t="s">
        <v>98</v>
      </c>
      <c r="K7" s="35" t="s">
        <v>99</v>
      </c>
      <c r="L7" s="35" t="s">
        <v>100</v>
      </c>
      <c r="M7" s="36" t="s">
        <v>101</v>
      </c>
      <c r="N7" s="36" t="s">
        <v>102</v>
      </c>
      <c r="O7" s="36">
        <v>66.569999999999993</v>
      </c>
      <c r="P7" s="36">
        <v>100</v>
      </c>
      <c r="Q7" s="36">
        <v>3780</v>
      </c>
      <c r="R7" s="36">
        <v>2818</v>
      </c>
      <c r="S7" s="36">
        <v>27.54</v>
      </c>
      <c r="T7" s="36">
        <v>102.32</v>
      </c>
      <c r="U7" s="36">
        <v>1850</v>
      </c>
      <c r="V7" s="36">
        <v>0.79</v>
      </c>
      <c r="W7" s="36">
        <v>2341.77</v>
      </c>
      <c r="X7" s="36">
        <v>39.520000000000003</v>
      </c>
      <c r="Y7" s="36">
        <v>36.630000000000003</v>
      </c>
      <c r="Z7" s="36">
        <v>37.85</v>
      </c>
      <c r="AA7" s="36">
        <v>38.67</v>
      </c>
      <c r="AB7" s="36">
        <v>38.54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834.4</v>
      </c>
      <c r="BF7" s="36">
        <v>710.94</v>
      </c>
      <c r="BG7" s="36">
        <v>661.68</v>
      </c>
      <c r="BH7" s="36">
        <v>648.54</v>
      </c>
      <c r="BI7" s="36">
        <v>855.36</v>
      </c>
      <c r="BJ7" s="36">
        <v>1835.56</v>
      </c>
      <c r="BK7" s="36">
        <v>1716.82</v>
      </c>
      <c r="BL7" s="36">
        <v>1554.05</v>
      </c>
      <c r="BM7" s="36">
        <v>1671.86</v>
      </c>
      <c r="BN7" s="36">
        <v>1673.47</v>
      </c>
      <c r="BO7" s="36">
        <v>1457.06</v>
      </c>
      <c r="BP7" s="36">
        <v>35.32</v>
      </c>
      <c r="BQ7" s="36">
        <v>38.020000000000003</v>
      </c>
      <c r="BR7" s="36">
        <v>41.74</v>
      </c>
      <c r="BS7" s="36">
        <v>45.63</v>
      </c>
      <c r="BT7" s="36">
        <v>44.55</v>
      </c>
      <c r="BU7" s="36">
        <v>52.89</v>
      </c>
      <c r="BV7" s="36">
        <v>51.73</v>
      </c>
      <c r="BW7" s="36">
        <v>53.01</v>
      </c>
      <c r="BX7" s="36">
        <v>50.54</v>
      </c>
      <c r="BY7" s="36">
        <v>49.22</v>
      </c>
      <c r="BZ7" s="36">
        <v>64.73</v>
      </c>
      <c r="CA7" s="36">
        <v>574.72</v>
      </c>
      <c r="CB7" s="36">
        <v>525.42999999999995</v>
      </c>
      <c r="CC7" s="36">
        <v>485.07</v>
      </c>
      <c r="CD7" s="36">
        <v>450.12</v>
      </c>
      <c r="CE7" s="36">
        <v>463.9</v>
      </c>
      <c r="CF7" s="36">
        <v>300.52</v>
      </c>
      <c r="CG7" s="36">
        <v>310.47000000000003</v>
      </c>
      <c r="CH7" s="36">
        <v>299.39</v>
      </c>
      <c r="CI7" s="36">
        <v>320.36</v>
      </c>
      <c r="CJ7" s="36">
        <v>332.02</v>
      </c>
      <c r="CK7" s="36">
        <v>250.25</v>
      </c>
      <c r="CL7" s="36">
        <v>21.72</v>
      </c>
      <c r="CM7" s="36">
        <v>24.18</v>
      </c>
      <c r="CN7" s="36">
        <v>27.62</v>
      </c>
      <c r="CO7" s="36">
        <v>28.52</v>
      </c>
      <c r="CP7" s="36">
        <v>29.18</v>
      </c>
      <c r="CQ7" s="36">
        <v>36.799999999999997</v>
      </c>
      <c r="CR7" s="36">
        <v>36.67</v>
      </c>
      <c r="CS7" s="36">
        <v>36.200000000000003</v>
      </c>
      <c r="CT7" s="36">
        <v>34.74</v>
      </c>
      <c r="CU7" s="36">
        <v>36.65</v>
      </c>
      <c r="CV7" s="36">
        <v>40.31</v>
      </c>
      <c r="CW7" s="36">
        <v>52.29</v>
      </c>
      <c r="CX7" s="36">
        <v>56.69</v>
      </c>
      <c r="CY7" s="36">
        <v>62.18</v>
      </c>
      <c r="CZ7" s="36">
        <v>65.31</v>
      </c>
      <c r="DA7" s="36">
        <v>66.430000000000007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suidou02</cp:lastModifiedBy>
  <dcterms:created xsi:type="dcterms:W3CDTF">2017-02-08T03:00:12Z</dcterms:created>
  <dcterms:modified xsi:type="dcterms:W3CDTF">2017-02-16T01:17:13Z</dcterms:modified>
  <cp:category/>
</cp:coreProperties>
</file>