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<sst xmlns="http://schemas.openxmlformats.org/spreadsheetml/2006/main" count="221" uniqueCount="111">
  <si>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</si>
  <si>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</si>
  <si>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</si>
  <si>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</si>
  <si>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</si>
  <si>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</si>
  <si>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</si>
  <si>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</si>
  <si>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</si>
  <si>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</si>
  <si>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</si>
  <si>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</si>
  <si>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</si>
  <si>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</si>
  <si>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</si>
  <si>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</si>
  <si>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</si>
  <si>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</si>
  <si>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</si>
  <si>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</si>
  <si>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</si>
  <si>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</si>
  <si>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</si>
  <si>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</si>
  <si>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</si>
  <si>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</si>
  <si>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</si>
  <si>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</si>
  <si>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</si>
  <si>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</si>
  <si>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</si>
  <si>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</si>
  <si>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</si>
  <si>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</si>
  <si>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</si>
  <si>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</si>
  <si>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</si>
  <si>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</si>
  <si>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</si>
  <si>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</si>
  <si>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</si>
  <si>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</si>
  <si>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</si>
  <si>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</si>
  <si>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</si>
  <si>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</si>
  <si>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</si>
  <si>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</si>
  <si>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</si>
  <si>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</si>
  <si>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</si>
  <si>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</si>
  <si>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</si>
  <si>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</si>
  <si>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</si>
  <si>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</si>
  <si>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</si>
  <si>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</si>
  <si>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</si>
  <si>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</si>
  <si>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</si>
  <si>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</si>
  <si>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</si>
  <si>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</si>
  <si>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</si>
  <si>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</si>
  <si>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</si>
  <si>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</si>
  <si>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</si>
  <si>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</si>
  <si>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</si>
  <si>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</si>
  <si>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</si>
  <si>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</si>
  <si>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</si>
  <si>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</si>
  <si>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</si>
  <si>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</si>
  <si>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</si>
  <si>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</si>
  <si>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</si>
  <si>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</si>
  <si>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</si>
  <si>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</si>
  <si>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</si>
  <si>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</si>
  <si>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</si>
  <si>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</si>
  <si>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</si>
  <si>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</si>
  <si>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</si>
  <si>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</si>
  <si>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</si>
  <si>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</si>
  <si>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</si>
  <si>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</si>
  <si>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東京都　新島村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</si>
  <si>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</si>
  <si>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</si>
  <si>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</si>
  <si>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</si>
  <si>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</si>
  <si>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</si>
  <si>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</si>
  <si>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</si>
  <si>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</si>
  <si>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</si>
  <si>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</si>
  <si>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営の健全性については、下水道区域の整備、接続率（水洗化率）の向上により、料金収入は年々増加傾向にあるが、人口減少、節水意識の向上等の水需要の低迷により、緩やかな増加となっている。又、債務残高については減少傾向にあるが、今後、施設の増設を予定しており、債務残高が増える可能性があるため、増設規模の縮小、増設時期の検討等が必要であると考える。経営の効率性についても緩やかな増加傾向であるが、低い水準に位置しているため、施設の過大とならないよう、接続率向上の促進、施設規模・計画の段階的な見直し等が必要であると考える。</t>
    <rPh sb="1" eb="3">
      <t>ケイエイ</t>
    </rPh>
    <rPh sb="4" eb="7">
      <t>ケンゼンセイ</t>
    </rPh>
    <rPh sb="13" eb="16">
      <t>ゲスイドウ</t>
    </rPh>
    <rPh sb="16" eb="18">
      <t>クイキ</t>
    </rPh>
    <rPh sb="19" eb="21">
      <t>セイビ</t>
    </rPh>
    <rPh sb="22" eb="24">
      <t>セツゾク</t>
    </rPh>
    <rPh sb="24" eb="25">
      <t>リツ</t>
    </rPh>
    <rPh sb="26" eb="29">
      <t>スイセンカ</t>
    </rPh>
    <rPh sb="29" eb="30">
      <t>リツ</t>
    </rPh>
    <rPh sb="32" eb="34">
      <t>コウジョウ</t>
    </rPh>
    <rPh sb="38" eb="40">
      <t>リョウキン</t>
    </rPh>
    <rPh sb="40" eb="42">
      <t>シュウニュウ</t>
    </rPh>
    <rPh sb="43" eb="45">
      <t>ネンネン</t>
    </rPh>
    <rPh sb="45" eb="47">
      <t>ゾウカ</t>
    </rPh>
    <rPh sb="47" eb="49">
      <t>ケイコウ</t>
    </rPh>
    <rPh sb="54" eb="56">
      <t>ジンコウ</t>
    </rPh>
    <rPh sb="56" eb="58">
      <t>ゲンショウ</t>
    </rPh>
    <rPh sb="59" eb="61">
      <t>セッスイ</t>
    </rPh>
    <rPh sb="61" eb="63">
      <t>イシキ</t>
    </rPh>
    <rPh sb="64" eb="66">
      <t>コウジョウ</t>
    </rPh>
    <rPh sb="66" eb="67">
      <t>トウ</t>
    </rPh>
    <rPh sb="68" eb="69">
      <t>ミズ</t>
    </rPh>
    <rPh sb="69" eb="71">
      <t>ジュヨウ</t>
    </rPh>
    <rPh sb="72" eb="74">
      <t>テイメイ</t>
    </rPh>
    <rPh sb="78" eb="79">
      <t>ユル</t>
    </rPh>
    <rPh sb="82" eb="84">
      <t>ゾウカ</t>
    </rPh>
    <rPh sb="91" eb="92">
      <t>マタ</t>
    </rPh>
    <rPh sb="93" eb="95">
      <t>サイム</t>
    </rPh>
    <rPh sb="95" eb="97">
      <t>ザンダカ</t>
    </rPh>
    <rPh sb="102" eb="104">
      <t>ゲンショウ</t>
    </rPh>
    <rPh sb="104" eb="106">
      <t>ケイコウ</t>
    </rPh>
    <rPh sb="111" eb="113">
      <t>コンゴ</t>
    </rPh>
    <rPh sb="114" eb="116">
      <t>シセツ</t>
    </rPh>
    <rPh sb="117" eb="119">
      <t>ゾウセツ</t>
    </rPh>
    <rPh sb="120" eb="122">
      <t>ヨテイ</t>
    </rPh>
    <rPh sb="127" eb="129">
      <t>サイム</t>
    </rPh>
    <rPh sb="129" eb="131">
      <t>ザンダカ</t>
    </rPh>
    <rPh sb="132" eb="133">
      <t>フ</t>
    </rPh>
    <rPh sb="135" eb="138">
      <t>カノウセイ</t>
    </rPh>
    <rPh sb="144" eb="146">
      <t>ゾウセツ</t>
    </rPh>
    <rPh sb="146" eb="148">
      <t>キボ</t>
    </rPh>
    <rPh sb="149" eb="151">
      <t>シュクショウ</t>
    </rPh>
    <rPh sb="152" eb="154">
      <t>ゾウセツ</t>
    </rPh>
    <rPh sb="154" eb="156">
      <t>ジキ</t>
    </rPh>
    <rPh sb="157" eb="159">
      <t>ケントウ</t>
    </rPh>
    <rPh sb="159" eb="160">
      <t>トウ</t>
    </rPh>
    <rPh sb="161" eb="163">
      <t>ヒツヨウ</t>
    </rPh>
    <rPh sb="167" eb="168">
      <t>カンガ</t>
    </rPh>
    <rPh sb="171" eb="173">
      <t>ケイエイ</t>
    </rPh>
    <rPh sb="174" eb="177">
      <t>コウリツセイ</t>
    </rPh>
    <rPh sb="182" eb="183">
      <t>ユル</t>
    </rPh>
    <rPh sb="186" eb="188">
      <t>ゾウカ</t>
    </rPh>
    <rPh sb="188" eb="190">
      <t>ケイコウ</t>
    </rPh>
    <rPh sb="195" eb="196">
      <t>ヒク</t>
    </rPh>
    <rPh sb="197" eb="199">
      <t>スイジュン</t>
    </rPh>
    <rPh sb="200" eb="202">
      <t>イチ</t>
    </rPh>
    <rPh sb="209" eb="211">
      <t>シセツ</t>
    </rPh>
    <rPh sb="212" eb="214">
      <t>カダイ</t>
    </rPh>
    <rPh sb="222" eb="224">
      <t>セツゾク</t>
    </rPh>
    <rPh sb="224" eb="225">
      <t>リツ</t>
    </rPh>
    <rPh sb="225" eb="227">
      <t>コウジョウ</t>
    </rPh>
    <rPh sb="228" eb="230">
      <t>ソクシン</t>
    </rPh>
    <rPh sb="231" eb="233">
      <t>シセツ</t>
    </rPh>
    <rPh sb="233" eb="235">
      <t>キボ</t>
    </rPh>
    <rPh sb="236" eb="238">
      <t>ケイカク</t>
    </rPh>
    <rPh sb="239" eb="242">
      <t>ダンカイテキ</t>
    </rPh>
    <rPh sb="243" eb="245">
      <t>ミナオ</t>
    </rPh>
    <rPh sb="246" eb="247">
      <t>トウ</t>
    </rPh>
    <rPh sb="248" eb="250">
      <t>ヒツヨウ</t>
    </rPh>
    <rPh sb="254" eb="255">
      <t>カンガ</t>
    </rPh>
    <phoneticPr fontId="4"/>
  </si>
  <si>
    <t>　平成１３年度から整備が開始され今現在も整備中であることから、今のところ老朽化は見られないが、今後の老朽化を予測したうえで、適切な維持管理、長寿命化対策の計画等を策定していく必要があると考える。</t>
    <rPh sb="1" eb="3">
      <t>ヘイセイ</t>
    </rPh>
    <rPh sb="5" eb="6">
      <t>ネン</t>
    </rPh>
    <rPh sb="6" eb="7">
      <t>ド</t>
    </rPh>
    <rPh sb="9" eb="11">
      <t>セイビ</t>
    </rPh>
    <rPh sb="12" eb="14">
      <t>カイシ</t>
    </rPh>
    <rPh sb="16" eb="19">
      <t>イマゲンザイ</t>
    </rPh>
    <rPh sb="20" eb="23">
      <t>セイビチュウ</t>
    </rPh>
    <rPh sb="31" eb="32">
      <t>イマ</t>
    </rPh>
    <rPh sb="36" eb="39">
      <t>ロウキュウカ</t>
    </rPh>
    <rPh sb="40" eb="41">
      <t>ミ</t>
    </rPh>
    <rPh sb="47" eb="49">
      <t>コンゴ</t>
    </rPh>
    <rPh sb="50" eb="53">
      <t>ロウキュウカ</t>
    </rPh>
    <rPh sb="54" eb="56">
      <t>ヨソク</t>
    </rPh>
    <rPh sb="62" eb="64">
      <t>テキセツ</t>
    </rPh>
    <rPh sb="65" eb="67">
      <t>イジ</t>
    </rPh>
    <rPh sb="67" eb="69">
      <t>カンリ</t>
    </rPh>
    <rPh sb="70" eb="71">
      <t>チョウ</t>
    </rPh>
    <rPh sb="71" eb="74">
      <t>ジュミョウカ</t>
    </rPh>
    <rPh sb="74" eb="76">
      <t>タイサク</t>
    </rPh>
    <rPh sb="77" eb="79">
      <t>ケイカク</t>
    </rPh>
    <rPh sb="79" eb="80">
      <t>トウ</t>
    </rPh>
    <rPh sb="81" eb="83">
      <t>サクテイ</t>
    </rPh>
    <rPh sb="87" eb="89">
      <t>ヒツヨウ</t>
    </rPh>
    <rPh sb="93" eb="94">
      <t>カンガ</t>
    </rPh>
    <phoneticPr fontId="4"/>
  </si>
  <si>
    <t>　料金収入・接続率（水洗化率）等の増加傾向が見られるが、低い水準に位置し、緩やかな増加であるため、健全で効率的な経営とは言い難い。ただし、供用開始から７年と短期間であることから、今後の社会情勢・動向を注視し、計画的な経営手法の取入れや、より一層の接続率向上促進、施設規模・計画の段階的な見直し、適切な運転・維持管理等を行い、経営改善を図っていくことが必要であると考える。</t>
    <rPh sb="1" eb="3">
      <t>リョウキン</t>
    </rPh>
    <rPh sb="3" eb="5">
      <t>シュウニュウ</t>
    </rPh>
    <rPh sb="6" eb="8">
      <t>セツゾク</t>
    </rPh>
    <rPh sb="8" eb="9">
      <t>リツ</t>
    </rPh>
    <rPh sb="10" eb="13">
      <t>スイセンカ</t>
    </rPh>
    <rPh sb="13" eb="14">
      <t>リツ</t>
    </rPh>
    <rPh sb="15" eb="16">
      <t>トウ</t>
    </rPh>
    <rPh sb="17" eb="19">
      <t>ゾウカ</t>
    </rPh>
    <rPh sb="19" eb="21">
      <t>ケイコウ</t>
    </rPh>
    <rPh sb="22" eb="23">
      <t>ミ</t>
    </rPh>
    <rPh sb="28" eb="29">
      <t>ヒク</t>
    </rPh>
    <rPh sb="30" eb="32">
      <t>スイジュン</t>
    </rPh>
    <rPh sb="33" eb="35">
      <t>イチ</t>
    </rPh>
    <rPh sb="37" eb="38">
      <t>ユル</t>
    </rPh>
    <rPh sb="41" eb="43">
      <t>ゾウカ</t>
    </rPh>
    <rPh sb="49" eb="51">
      <t>ケンゼン</t>
    </rPh>
    <rPh sb="52" eb="55">
      <t>コウリツテキ</t>
    </rPh>
    <rPh sb="56" eb="58">
      <t>ケイエイ</t>
    </rPh>
    <rPh sb="60" eb="61">
      <t>イ</t>
    </rPh>
    <rPh sb="62" eb="63">
      <t>ガタ</t>
    </rPh>
    <rPh sb="69" eb="71">
      <t>キョウヨウ</t>
    </rPh>
    <rPh sb="71" eb="73">
      <t>カイシ</t>
    </rPh>
    <rPh sb="76" eb="77">
      <t>ネン</t>
    </rPh>
    <rPh sb="78" eb="81">
      <t>タンキカン</t>
    </rPh>
    <rPh sb="89" eb="91">
      <t>コンゴ</t>
    </rPh>
    <rPh sb="92" eb="94">
      <t>シャカイ</t>
    </rPh>
    <rPh sb="94" eb="96">
      <t>ジョウセイ</t>
    </rPh>
    <rPh sb="97" eb="99">
      <t>ドウコウ</t>
    </rPh>
    <rPh sb="100" eb="102">
      <t>チュウシ</t>
    </rPh>
    <rPh sb="104" eb="107">
      <t>ケイカクテキ</t>
    </rPh>
    <rPh sb="108" eb="110">
      <t>ケイエイ</t>
    </rPh>
    <rPh sb="110" eb="112">
      <t>シュホウ</t>
    </rPh>
    <rPh sb="113" eb="115">
      <t>トリイ</t>
    </rPh>
    <rPh sb="120" eb="122">
      <t>イッソウ</t>
    </rPh>
    <rPh sb="123" eb="125">
      <t>セツゾク</t>
    </rPh>
    <rPh sb="125" eb="126">
      <t>リツ</t>
    </rPh>
    <rPh sb="126" eb="128">
      <t>コウジョウ</t>
    </rPh>
    <rPh sb="128" eb="130">
      <t>ソクシン</t>
    </rPh>
    <rPh sb="131" eb="133">
      <t>シセツ</t>
    </rPh>
    <rPh sb="133" eb="135">
      <t>キボ</t>
    </rPh>
    <rPh sb="136" eb="138">
      <t>ケイカク</t>
    </rPh>
    <rPh sb="139" eb="142">
      <t>ダンカイテキ</t>
    </rPh>
    <rPh sb="143" eb="145">
      <t>ミナオ</t>
    </rPh>
    <rPh sb="147" eb="149">
      <t>テキセツ</t>
    </rPh>
    <rPh sb="150" eb="152">
      <t>ウンテン</t>
    </rPh>
    <rPh sb="153" eb="155">
      <t>イジ</t>
    </rPh>
    <rPh sb="155" eb="157">
      <t>カンリ</t>
    </rPh>
    <rPh sb="157" eb="158">
      <t>トウ</t>
    </rPh>
    <rPh sb="159" eb="160">
      <t>オコナ</t>
    </rPh>
    <rPh sb="162" eb="164">
      <t>ケイエイ</t>
    </rPh>
    <rPh sb="164" eb="166">
      <t>カイゼン</t>
    </rPh>
    <rPh sb="167" eb="168">
      <t>ハカ</t>
    </rPh>
    <rPh sb="175" eb="177">
      <t>ヒツヨウ</t>
    </rPh>
    <rPh sb="181" eb="182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</si>
</sst>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715328"/>
        <c:axId val="95717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15328"/>
        <c:axId val="95717248"/>
      </c:lineChart>
      <c:dateAx>
        <c:axId val="95715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717248"/>
        <c:crosses val="autoZero"/>
        <c:auto val="1"/>
        <c:lblOffset val="100"/>
        <c:baseTimeUnit val="years"/>
      </c:dateAx>
      <c:valAx>
        <c:axId val="95717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715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16.149999999999999</c:v>
                </c:pt>
                <c:pt idx="1">
                  <c:v>21.72</c:v>
                </c:pt>
                <c:pt idx="2">
                  <c:v>24.18</c:v>
                </c:pt>
                <c:pt idx="3">
                  <c:v>27.62</c:v>
                </c:pt>
                <c:pt idx="4">
                  <c:v>28.52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95072"/>
        <c:axId val="9739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36.18</c:v>
                </c:pt>
                <c:pt idx="1">
                  <c:v>36.799999999999997</c:v>
                </c:pt>
                <c:pt idx="2">
                  <c:v>36.67</c:v>
                </c:pt>
                <c:pt idx="3">
                  <c:v>36.200000000000003</c:v>
                </c:pt>
                <c:pt idx="4">
                  <c:v>34.74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95072"/>
        <c:axId val="97396992"/>
      </c:lineChart>
      <c:dateAx>
        <c:axId val="97395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396992"/>
        <c:crosses val="autoZero"/>
        <c:auto val="1"/>
        <c:lblOffset val="100"/>
        <c:baseTimeUnit val="years"/>
      </c:dateAx>
      <c:valAx>
        <c:axId val="9739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395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50.74</c:v>
                </c:pt>
                <c:pt idx="1">
                  <c:v>52.29</c:v>
                </c:pt>
                <c:pt idx="2">
                  <c:v>56.69</c:v>
                </c:pt>
                <c:pt idx="3">
                  <c:v>62.18</c:v>
                </c:pt>
                <c:pt idx="4">
                  <c:v>65.31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31552"/>
        <c:axId val="9743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72.14</c:v>
                </c:pt>
                <c:pt idx="1">
                  <c:v>71.62</c:v>
                </c:pt>
                <c:pt idx="2">
                  <c:v>71.239999999999995</c:v>
                </c:pt>
                <c:pt idx="3">
                  <c:v>71.069999999999993</c:v>
                </c:pt>
                <c:pt idx="4">
                  <c:v>70.14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31552"/>
        <c:axId val="97433472"/>
      </c:lineChart>
      <c:dateAx>
        <c:axId val="97431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433472"/>
        <c:crosses val="autoZero"/>
        <c:auto val="1"/>
        <c:lblOffset val="100"/>
        <c:baseTimeUnit val="years"/>
      </c:dateAx>
      <c:valAx>
        <c:axId val="9743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431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40.909999999999997</c:v>
                </c:pt>
                <c:pt idx="1">
                  <c:v>39.520000000000003</c:v>
                </c:pt>
                <c:pt idx="2">
                  <c:v>36.630000000000003</c:v>
                </c:pt>
                <c:pt idx="3">
                  <c:v>37.85</c:v>
                </c:pt>
                <c:pt idx="4">
                  <c:v>38.67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21888"/>
        <c:axId val="9603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1888"/>
        <c:axId val="96032256"/>
      </c:lineChart>
      <c:dateAx>
        <c:axId val="96021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032256"/>
        <c:crosses val="autoZero"/>
        <c:auto val="1"/>
        <c:lblOffset val="100"/>
        <c:baseTimeUnit val="years"/>
      </c:dateAx>
      <c:valAx>
        <c:axId val="9603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021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66560"/>
        <c:axId val="96076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66560"/>
        <c:axId val="96076928"/>
      </c:lineChart>
      <c:dateAx>
        <c:axId val="96066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076928"/>
        <c:crosses val="autoZero"/>
        <c:auto val="1"/>
        <c:lblOffset val="100"/>
        <c:baseTimeUnit val="years"/>
      </c:dateAx>
      <c:valAx>
        <c:axId val="96076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066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90752"/>
        <c:axId val="9610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90752"/>
        <c:axId val="96101120"/>
      </c:lineChart>
      <c:dateAx>
        <c:axId val="96090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101120"/>
        <c:crosses val="autoZero"/>
        <c:auto val="1"/>
        <c:lblOffset val="100"/>
        <c:baseTimeUnit val="years"/>
      </c:dateAx>
      <c:valAx>
        <c:axId val="9610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090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37984"/>
        <c:axId val="9613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37984"/>
        <c:axId val="96139904"/>
      </c:lineChart>
      <c:dateAx>
        <c:axId val="9613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139904"/>
        <c:crosses val="autoZero"/>
        <c:auto val="1"/>
        <c:lblOffset val="100"/>
        <c:baseTimeUnit val="years"/>
      </c:dateAx>
      <c:valAx>
        <c:axId val="9613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13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08960"/>
        <c:axId val="9723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08960"/>
        <c:axId val="97235712"/>
      </c:lineChart>
      <c:dateAx>
        <c:axId val="97208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235712"/>
        <c:crosses val="autoZero"/>
        <c:auto val="1"/>
        <c:lblOffset val="100"/>
        <c:baseTimeUnit val="years"/>
      </c:dateAx>
      <c:valAx>
        <c:axId val="9723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208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844.31</c:v>
                </c:pt>
                <c:pt idx="1">
                  <c:v>834.4</c:v>
                </c:pt>
                <c:pt idx="2">
                  <c:v>710.94</c:v>
                </c:pt>
                <c:pt idx="3">
                  <c:v>661.68</c:v>
                </c:pt>
                <c:pt idx="4">
                  <c:v>648.54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93600"/>
        <c:axId val="9759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1868.17</c:v>
                </c:pt>
                <c:pt idx="1">
                  <c:v>1835.56</c:v>
                </c:pt>
                <c:pt idx="2">
                  <c:v>1716.82</c:v>
                </c:pt>
                <c:pt idx="3">
                  <c:v>1554.05</c:v>
                </c:pt>
                <c:pt idx="4">
                  <c:v>1671.86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93600"/>
        <c:axId val="97595776"/>
      </c:lineChart>
      <c:dateAx>
        <c:axId val="97593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595776"/>
        <c:crosses val="autoZero"/>
        <c:auto val="1"/>
        <c:lblOffset val="100"/>
        <c:baseTimeUnit val="years"/>
      </c:dateAx>
      <c:valAx>
        <c:axId val="9759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593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31.81</c:v>
                </c:pt>
                <c:pt idx="1">
                  <c:v>35.32</c:v>
                </c:pt>
                <c:pt idx="2">
                  <c:v>38.020000000000003</c:v>
                </c:pt>
                <c:pt idx="3">
                  <c:v>41.74</c:v>
                </c:pt>
                <c:pt idx="4">
                  <c:v>45.63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25600"/>
        <c:axId val="97627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55.15</c:v>
                </c:pt>
                <c:pt idx="1">
                  <c:v>52.89</c:v>
                </c:pt>
                <c:pt idx="2">
                  <c:v>51.73</c:v>
                </c:pt>
                <c:pt idx="3">
                  <c:v>53.01</c:v>
                </c:pt>
                <c:pt idx="4">
                  <c:v>50.54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25600"/>
        <c:axId val="97627520"/>
      </c:lineChart>
      <c:dateAx>
        <c:axId val="9762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27520"/>
        <c:crosses val="autoZero"/>
        <c:auto val="1"/>
        <c:lblOffset val="100"/>
        <c:baseTimeUnit val="years"/>
      </c:dateAx>
      <c:valAx>
        <c:axId val="97627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625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635.41999999999996</c:v>
                </c:pt>
                <c:pt idx="1">
                  <c:v>574.72</c:v>
                </c:pt>
                <c:pt idx="2">
                  <c:v>525.42999999999995</c:v>
                </c:pt>
                <c:pt idx="3">
                  <c:v>485.07</c:v>
                </c:pt>
                <c:pt idx="4">
                  <c:v>450.12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38112"/>
        <c:axId val="97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283.05</c:v>
                </c:pt>
                <c:pt idx="1">
                  <c:v>300.52</c:v>
                </c:pt>
                <c:pt idx="2">
                  <c:v>310.47000000000003</c:v>
                </c:pt>
                <c:pt idx="3">
                  <c:v>299.39</c:v>
                </c:pt>
                <c:pt idx="4">
                  <c:v>320.36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38112"/>
        <c:axId val="97340032"/>
      </c:lineChart>
      <c:dateAx>
        <c:axId val="9733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340032"/>
        <c:crosses val="autoZero"/>
        <c:auto val="1"/>
        <c:lblOffset val="100"/>
        <c:baseTimeUnit val="years"/>
      </c:dateAx>
      <c:valAx>
        <c:axId val="97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33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東京都　新島村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2888</v>
      </c>
      <c r="AM8" s="64"/>
      <c r="AN8" s="64"/>
      <c r="AO8" s="64"/>
      <c r="AP8" s="64"/>
      <c r="AQ8" s="64"/>
      <c r="AR8" s="64"/>
      <c r="AS8" s="64"/>
      <c r="AT8" s="63">
        <f>データ!S6</f>
        <v>27.52</v>
      </c>
      <c r="AU8" s="63"/>
      <c r="AV8" s="63"/>
      <c r="AW8" s="63"/>
      <c r="AX8" s="63"/>
      <c r="AY8" s="63"/>
      <c r="AZ8" s="63"/>
      <c r="BA8" s="63"/>
      <c r="BB8" s="63">
        <f>データ!T6</f>
        <v>104.94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64.819999999999993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3780</v>
      </c>
      <c r="AE10" s="64"/>
      <c r="AF10" s="64"/>
      <c r="AG10" s="64"/>
      <c r="AH10" s="64"/>
      <c r="AI10" s="64"/>
      <c r="AJ10" s="64"/>
      <c r="AK10" s="2"/>
      <c r="AL10" s="64">
        <f>データ!U6</f>
        <v>1839</v>
      </c>
      <c r="AM10" s="64"/>
      <c r="AN10" s="64"/>
      <c r="AO10" s="64"/>
      <c r="AP10" s="64"/>
      <c r="AQ10" s="64"/>
      <c r="AR10" s="64"/>
      <c r="AS10" s="64"/>
      <c r="AT10" s="63">
        <f>データ!V6</f>
        <v>0.75</v>
      </c>
      <c r="AU10" s="63"/>
      <c r="AV10" s="63"/>
      <c r="AW10" s="63"/>
      <c r="AX10" s="63"/>
      <c r="AY10" s="63"/>
      <c r="AZ10" s="63"/>
      <c r="BA10" s="63"/>
      <c r="BB10" s="63">
        <f>データ!W6</f>
        <v>2452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133639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東京都　新島村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64.819999999999993</v>
      </c>
      <c r="P6" s="32">
        <f t="shared" si="3"/>
        <v>100</v>
      </c>
      <c r="Q6" s="32">
        <f t="shared" si="3"/>
        <v>3780</v>
      </c>
      <c r="R6" s="32">
        <f t="shared" si="3"/>
        <v>2888</v>
      </c>
      <c r="S6" s="32">
        <f t="shared" si="3"/>
        <v>27.52</v>
      </c>
      <c r="T6" s="32">
        <f t="shared" si="3"/>
        <v>104.94</v>
      </c>
      <c r="U6" s="32">
        <f t="shared" si="3"/>
        <v>1839</v>
      </c>
      <c r="V6" s="32">
        <f t="shared" si="3"/>
        <v>0.75</v>
      </c>
      <c r="W6" s="32">
        <f t="shared" si="3"/>
        <v>2452</v>
      </c>
      <c r="X6" s="33">
        <f>IF(X7="",NA(),X7)</f>
        <v>40.909999999999997</v>
      </c>
      <c r="Y6" s="33">
        <f t="shared" ref="Y6:AG6" si="4">IF(Y7="",NA(),Y7)</f>
        <v>39.520000000000003</v>
      </c>
      <c r="Z6" s="33">
        <f t="shared" si="4"/>
        <v>36.630000000000003</v>
      </c>
      <c r="AA6" s="33">
        <f t="shared" si="4"/>
        <v>37.85</v>
      </c>
      <c r="AB6" s="33">
        <f t="shared" si="4"/>
        <v>38.67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844.31</v>
      </c>
      <c r="BF6" s="33">
        <f t="shared" ref="BF6:BN6" si="7">IF(BF7="",NA(),BF7)</f>
        <v>834.4</v>
      </c>
      <c r="BG6" s="33">
        <f t="shared" si="7"/>
        <v>710.94</v>
      </c>
      <c r="BH6" s="33">
        <f t="shared" si="7"/>
        <v>661.68</v>
      </c>
      <c r="BI6" s="33">
        <f t="shared" si="7"/>
        <v>648.54</v>
      </c>
      <c r="BJ6" s="33">
        <f t="shared" si="7"/>
        <v>1868.17</v>
      </c>
      <c r="BK6" s="33">
        <f t="shared" si="7"/>
        <v>1835.56</v>
      </c>
      <c r="BL6" s="33">
        <f t="shared" si="7"/>
        <v>1716.82</v>
      </c>
      <c r="BM6" s="33">
        <f t="shared" si="7"/>
        <v>1554.05</v>
      </c>
      <c r="BN6" s="33">
        <f t="shared" si="7"/>
        <v>1671.86</v>
      </c>
      <c r="BO6" s="32" t="str">
        <f>IF(BO7="","",IF(BO7="-","【-】","【"&amp;SUBSTITUTE(TEXT(BO7,"#,##0.00"),"-","△")&amp;"】"))</f>
        <v>【1,479.31】</v>
      </c>
      <c r="BP6" s="33">
        <f>IF(BP7="",NA(),BP7)</f>
        <v>31.81</v>
      </c>
      <c r="BQ6" s="33">
        <f t="shared" ref="BQ6:BY6" si="8">IF(BQ7="",NA(),BQ7)</f>
        <v>35.32</v>
      </c>
      <c r="BR6" s="33">
        <f t="shared" si="8"/>
        <v>38.020000000000003</v>
      </c>
      <c r="BS6" s="33">
        <f t="shared" si="8"/>
        <v>41.74</v>
      </c>
      <c r="BT6" s="33">
        <f t="shared" si="8"/>
        <v>45.63</v>
      </c>
      <c r="BU6" s="33">
        <f t="shared" si="8"/>
        <v>55.15</v>
      </c>
      <c r="BV6" s="33">
        <f t="shared" si="8"/>
        <v>52.89</v>
      </c>
      <c r="BW6" s="33">
        <f t="shared" si="8"/>
        <v>51.73</v>
      </c>
      <c r="BX6" s="33">
        <f t="shared" si="8"/>
        <v>53.01</v>
      </c>
      <c r="BY6" s="33">
        <f t="shared" si="8"/>
        <v>50.54</v>
      </c>
      <c r="BZ6" s="32" t="str">
        <f>IF(BZ7="","",IF(BZ7="-","【-】","【"&amp;SUBSTITUTE(TEXT(BZ7,"#,##0.00"),"-","△")&amp;"】"))</f>
        <v>【63.50】</v>
      </c>
      <c r="CA6" s="33">
        <f>IF(CA7="",NA(),CA7)</f>
        <v>635.41999999999996</v>
      </c>
      <c r="CB6" s="33">
        <f t="shared" ref="CB6:CJ6" si="9">IF(CB7="",NA(),CB7)</f>
        <v>574.72</v>
      </c>
      <c r="CC6" s="33">
        <f t="shared" si="9"/>
        <v>525.42999999999995</v>
      </c>
      <c r="CD6" s="33">
        <f t="shared" si="9"/>
        <v>485.07</v>
      </c>
      <c r="CE6" s="33">
        <f t="shared" si="9"/>
        <v>450.12</v>
      </c>
      <c r="CF6" s="33">
        <f t="shared" si="9"/>
        <v>283.05</v>
      </c>
      <c r="CG6" s="33">
        <f t="shared" si="9"/>
        <v>300.52</v>
      </c>
      <c r="CH6" s="33">
        <f t="shared" si="9"/>
        <v>310.47000000000003</v>
      </c>
      <c r="CI6" s="33">
        <f t="shared" si="9"/>
        <v>299.39</v>
      </c>
      <c r="CJ6" s="33">
        <f t="shared" si="9"/>
        <v>320.36</v>
      </c>
      <c r="CK6" s="32" t="str">
        <f>IF(CK7="","",IF(CK7="-","【-】","【"&amp;SUBSTITUTE(TEXT(CK7,"#,##0.00"),"-","△")&amp;"】"))</f>
        <v>【253.12】</v>
      </c>
      <c r="CL6" s="33">
        <f>IF(CL7="",NA(),CL7)</f>
        <v>16.149999999999999</v>
      </c>
      <c r="CM6" s="33">
        <f t="shared" ref="CM6:CU6" si="10">IF(CM7="",NA(),CM7)</f>
        <v>21.72</v>
      </c>
      <c r="CN6" s="33">
        <f t="shared" si="10"/>
        <v>24.18</v>
      </c>
      <c r="CO6" s="33">
        <f t="shared" si="10"/>
        <v>27.62</v>
      </c>
      <c r="CP6" s="33">
        <f t="shared" si="10"/>
        <v>28.52</v>
      </c>
      <c r="CQ6" s="33">
        <f t="shared" si="10"/>
        <v>36.18</v>
      </c>
      <c r="CR6" s="33">
        <f t="shared" si="10"/>
        <v>36.799999999999997</v>
      </c>
      <c r="CS6" s="33">
        <f t="shared" si="10"/>
        <v>36.67</v>
      </c>
      <c r="CT6" s="33">
        <f t="shared" si="10"/>
        <v>36.200000000000003</v>
      </c>
      <c r="CU6" s="33">
        <f t="shared" si="10"/>
        <v>34.74</v>
      </c>
      <c r="CV6" s="32" t="str">
        <f>IF(CV7="","",IF(CV7="-","【-】","【"&amp;SUBSTITUTE(TEXT(CV7,"#,##0.00"),"-","△")&amp;"】"))</f>
        <v>【41.06】</v>
      </c>
      <c r="CW6" s="33">
        <f>IF(CW7="",NA(),CW7)</f>
        <v>50.74</v>
      </c>
      <c r="CX6" s="33">
        <f t="shared" ref="CX6:DF6" si="11">IF(CX7="",NA(),CX7)</f>
        <v>52.29</v>
      </c>
      <c r="CY6" s="33">
        <f t="shared" si="11"/>
        <v>56.69</v>
      </c>
      <c r="CZ6" s="33">
        <f t="shared" si="11"/>
        <v>62.18</v>
      </c>
      <c r="DA6" s="33">
        <f t="shared" si="11"/>
        <v>65.31</v>
      </c>
      <c r="DB6" s="33">
        <f t="shared" si="11"/>
        <v>72.14</v>
      </c>
      <c r="DC6" s="33">
        <f t="shared" si="11"/>
        <v>71.62</v>
      </c>
      <c r="DD6" s="33">
        <f t="shared" si="11"/>
        <v>71.239999999999995</v>
      </c>
      <c r="DE6" s="33">
        <f t="shared" si="11"/>
        <v>71.069999999999993</v>
      </c>
      <c r="DF6" s="33">
        <f t="shared" si="11"/>
        <v>70.14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0.05</v>
      </c>
      <c r="EL6" s="33">
        <f t="shared" si="14"/>
        <v>7.0000000000000007E-2</v>
      </c>
      <c r="EM6" s="33">
        <f t="shared" si="14"/>
        <v>0.08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133639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64.819999999999993</v>
      </c>
      <c r="P7" s="36">
        <v>100</v>
      </c>
      <c r="Q7" s="36">
        <v>3780</v>
      </c>
      <c r="R7" s="36">
        <v>2888</v>
      </c>
      <c r="S7" s="36">
        <v>27.52</v>
      </c>
      <c r="T7" s="36">
        <v>104.94</v>
      </c>
      <c r="U7" s="36">
        <v>1839</v>
      </c>
      <c r="V7" s="36">
        <v>0.75</v>
      </c>
      <c r="W7" s="36">
        <v>2452</v>
      </c>
      <c r="X7" s="36">
        <v>40.909999999999997</v>
      </c>
      <c r="Y7" s="36">
        <v>39.520000000000003</v>
      </c>
      <c r="Z7" s="36">
        <v>36.630000000000003</v>
      </c>
      <c r="AA7" s="36">
        <v>37.85</v>
      </c>
      <c r="AB7" s="36">
        <v>38.67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844.31</v>
      </c>
      <c r="BF7" s="36">
        <v>834.4</v>
      </c>
      <c r="BG7" s="36">
        <v>710.94</v>
      </c>
      <c r="BH7" s="36">
        <v>661.68</v>
      </c>
      <c r="BI7" s="36">
        <v>648.54</v>
      </c>
      <c r="BJ7" s="36">
        <v>1868.17</v>
      </c>
      <c r="BK7" s="36">
        <v>1835.56</v>
      </c>
      <c r="BL7" s="36">
        <v>1716.82</v>
      </c>
      <c r="BM7" s="36">
        <v>1554.05</v>
      </c>
      <c r="BN7" s="36">
        <v>1671.86</v>
      </c>
      <c r="BO7" s="36">
        <v>1479.31</v>
      </c>
      <c r="BP7" s="36">
        <v>31.81</v>
      </c>
      <c r="BQ7" s="36">
        <v>35.32</v>
      </c>
      <c r="BR7" s="36">
        <v>38.020000000000003</v>
      </c>
      <c r="BS7" s="36">
        <v>41.74</v>
      </c>
      <c r="BT7" s="36">
        <v>45.63</v>
      </c>
      <c r="BU7" s="36">
        <v>55.15</v>
      </c>
      <c r="BV7" s="36">
        <v>52.89</v>
      </c>
      <c r="BW7" s="36">
        <v>51.73</v>
      </c>
      <c r="BX7" s="36">
        <v>53.01</v>
      </c>
      <c r="BY7" s="36">
        <v>50.54</v>
      </c>
      <c r="BZ7" s="36">
        <v>63.5</v>
      </c>
      <c r="CA7" s="36">
        <v>635.41999999999996</v>
      </c>
      <c r="CB7" s="36">
        <v>574.72</v>
      </c>
      <c r="CC7" s="36">
        <v>525.42999999999995</v>
      </c>
      <c r="CD7" s="36">
        <v>485.07</v>
      </c>
      <c r="CE7" s="36">
        <v>450.12</v>
      </c>
      <c r="CF7" s="36">
        <v>283.05</v>
      </c>
      <c r="CG7" s="36">
        <v>300.52</v>
      </c>
      <c r="CH7" s="36">
        <v>310.47000000000003</v>
      </c>
      <c r="CI7" s="36">
        <v>299.39</v>
      </c>
      <c r="CJ7" s="36">
        <v>320.36</v>
      </c>
      <c r="CK7" s="36">
        <v>253.12</v>
      </c>
      <c r="CL7" s="36">
        <v>16.149999999999999</v>
      </c>
      <c r="CM7" s="36">
        <v>21.72</v>
      </c>
      <c r="CN7" s="36">
        <v>24.18</v>
      </c>
      <c r="CO7" s="36">
        <v>27.62</v>
      </c>
      <c r="CP7" s="36">
        <v>28.52</v>
      </c>
      <c r="CQ7" s="36">
        <v>36.18</v>
      </c>
      <c r="CR7" s="36">
        <v>36.799999999999997</v>
      </c>
      <c r="CS7" s="36">
        <v>36.67</v>
      </c>
      <c r="CT7" s="36">
        <v>36.200000000000003</v>
      </c>
      <c r="CU7" s="36">
        <v>34.74</v>
      </c>
      <c r="CV7" s="36">
        <v>41.06</v>
      </c>
      <c r="CW7" s="36">
        <v>50.74</v>
      </c>
      <c r="CX7" s="36">
        <v>52.29</v>
      </c>
      <c r="CY7" s="36">
        <v>56.69</v>
      </c>
      <c r="CZ7" s="36">
        <v>62.18</v>
      </c>
      <c r="DA7" s="36">
        <v>65.31</v>
      </c>
      <c r="DB7" s="36">
        <v>72.14</v>
      </c>
      <c r="DC7" s="36">
        <v>71.62</v>
      </c>
      <c r="DD7" s="36">
        <v>71.239999999999995</v>
      </c>
      <c r="DE7" s="36">
        <v>71.069999999999993</v>
      </c>
      <c r="DF7" s="36">
        <v>70.14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0.05</v>
      </c>
      <c r="EL7" s="36">
        <v>7.0000000000000007E-2</v>
      </c>
      <c r="EM7" s="36">
        <v>0.08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suidou02</cp:lastModifiedBy>
  <dcterms:created xsi:type="dcterms:W3CDTF">2016-02-03T09:02:41Z</dcterms:created>
  <dcterms:modified xsi:type="dcterms:W3CDTF">2017-02-08T04:56:36Z</dcterms:modified>
  <cp:category/>
</cp:coreProperties>
</file>